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8.xml" ContentType="application/vnd.ms-office.chartstyle+xml"/>
  <Override PartName="/xl/charts/colors18.xml" ContentType="application/vnd.ms-office.chartcolorstyle+xml"/>
  <Override PartName="/xl/charts/chart18.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1.xml" ContentType="application/vnd.openxmlformats-officedocument.drawing+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2.xml" ContentType="application/vnd.openxmlformats-officedocument.drawing+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3.xml" ContentType="application/vnd.openxmlformats-officedocument.drawing+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4.xml" ContentType="application/vnd.openxmlformats-officedocument.drawing+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charts/chart26.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5.xml" ContentType="application/vnd.openxmlformats-officedocument.drawing+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6.xml" ContentType="application/vnd.openxmlformats-officedocument.drawing+xml"/>
  <Override PartName="/xl/charts/chart29.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7.xml" ContentType="application/vnd.openxmlformats-officedocument.drawing+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8.xml" ContentType="application/vnd.openxmlformats-officedocument.drawing+xml"/>
  <Override PartName="/xl/charts/chart31.xml" ContentType="application/vnd.openxmlformats-officedocument.drawingml.chart+xml"/>
  <Override PartName="/xl/charts/style32.xml" ContentType="application/vnd.ms-office.chartstyle+xml"/>
  <Override PartName="/xl/charts/colors32.xml" ContentType="application/vnd.ms-office.chartcolorstyle+xml"/>
  <Override PartName="/xl/charts/chart32.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9.xml" ContentType="application/vnd.openxmlformats-officedocument.drawing+xml"/>
  <Override PartName="/xl/charts/chart33.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0.xml" ContentType="application/vnd.openxmlformats-officedocument.drawing+xml"/>
  <Override PartName="/xl/charts/chart34.xml" ContentType="application/vnd.openxmlformats-officedocument.drawingml.chart+xml"/>
  <Override PartName="/xl/charts/style35.xml" ContentType="application/vnd.ms-office.chartstyle+xml"/>
  <Override PartName="/xl/charts/colors35.xml" ContentType="application/vnd.ms-office.chartcolorstyle+xml"/>
  <Override PartName="/xl/charts/chart35.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1.xml" ContentType="application/vnd.openxmlformats-officedocument.drawing+xml"/>
  <Override PartName="/xl/charts/chart36.xml" ContentType="application/vnd.openxmlformats-officedocument.drawingml.chart+xml"/>
  <Override PartName="/xl/charts/style37.xml" ContentType="application/vnd.ms-office.chartstyle+xml"/>
  <Override PartName="/xl/charts/colors37.xml" ContentType="application/vnd.ms-office.chartcolorstyle+xml"/>
  <Override PartName="/xl/charts/chart37.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2.xml" ContentType="application/vnd.openxmlformats-officedocument.drawing+xml"/>
  <Override PartName="/xl/charts/chart38.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23.xml" ContentType="application/vnd.openxmlformats-officedocument.drawing+xml"/>
  <Override PartName="/xl/charts/chart39.xml" ContentType="application/vnd.openxmlformats-officedocument.drawingml.chart+xml"/>
  <Override PartName="/xl/charts/style40.xml" ContentType="application/vnd.ms-office.chartstyle+xml"/>
  <Override PartName="/xl/charts/colors40.xml" ContentType="application/vnd.ms-office.chartcolorstyle+xml"/>
  <Override PartName="/xl/charts/chart40.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24.xml" ContentType="application/vnd.openxmlformats-officedocument.drawing+xml"/>
  <Override PartName="/xl/charts/chart41.xml" ContentType="application/vnd.openxmlformats-officedocument.drawingml.chart+xml"/>
  <Override PartName="/xl/charts/style42.xml" ContentType="application/vnd.ms-office.chartstyle+xml"/>
  <Override PartName="/xl/charts/colors42.xml" ContentType="application/vnd.ms-office.chartcolorstyle+xml"/>
  <Override PartName="/xl/charts/chart42.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25.xml" ContentType="application/vnd.openxmlformats-officedocument.drawing+xml"/>
  <Override PartName="/xl/charts/chart43.xml" ContentType="application/vnd.openxmlformats-officedocument.drawingml.chart+xml"/>
  <Override PartName="/xl/charts/style44.xml" ContentType="application/vnd.ms-office.chartstyle+xml"/>
  <Override PartName="/xl/charts/colors44.xml" ContentType="application/vnd.ms-office.chartcolorstyle+xml"/>
  <Override PartName="/xl/charts/chart44.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26.xml" ContentType="application/vnd.openxmlformats-officedocument.drawing+xml"/>
  <Override PartName="/xl/charts/chart45.xml" ContentType="application/vnd.openxmlformats-officedocument.drawingml.chart+xml"/>
  <Override PartName="/xl/charts/style46.xml" ContentType="application/vnd.ms-office.chartstyle+xml"/>
  <Override PartName="/xl/charts/colors46.xml" ContentType="application/vnd.ms-office.chartcolorstyle+xml"/>
  <Override PartName="/xl/charts/chart46.xml" ContentType="application/vnd.openxmlformats-officedocument.drawingml.chart+xml"/>
  <Override PartName="/xl/charts/style47.xml" ContentType="application/vnd.ms-office.chartstyle+xml"/>
  <Override PartName="/xl/charts/colors4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andrecercainnovacio-my.sharepoint.com/personal/ylara_ari_ad/Documents/1 Projectes principals/AA/0 Web_Publicació/Annex 3_ Anàlisi del cabal/"/>
    </mc:Choice>
  </mc:AlternateContent>
  <xr:revisionPtr revIDLastSave="11806" documentId="8_{9BF19B08-A9B3-4E7F-AF6B-2703F0D2995E}" xr6:coauthVersionLast="47" xr6:coauthVersionMax="47" xr10:uidLastSave="{2015EC19-E9BD-4E26-95D1-68FD57FC9712}"/>
  <bookViews>
    <workbookView xWindow="-98" yWindow="-98" windowWidth="19396" windowHeight="10996" tabRatio="877" xr2:uid="{CB0CE3DC-F180-4C55-9887-28D054B510A2}"/>
  </bookViews>
  <sheets>
    <sheet name="Intro" sheetId="56" r:id="rId1"/>
    <sheet name="P" sheetId="53" r:id="rId2"/>
    <sheet name="T" sheetId="5" r:id="rId3"/>
    <sheet name="G" sheetId="55" r:id="rId4"/>
    <sheet name="C" sheetId="49" r:id="rId5"/>
    <sheet name="A1" sheetId="21" r:id="rId6"/>
    <sheet name="A2" sheetId="22" r:id="rId7"/>
    <sheet name="A3" sheetId="23" r:id="rId8"/>
    <sheet name="A4" sheetId="24" r:id="rId9"/>
    <sheet name="A5" sheetId="25" r:id="rId10"/>
    <sheet name="A6" sheetId="27" r:id="rId11"/>
    <sheet name="A7" sheetId="28" r:id="rId12"/>
    <sheet name="A8" sheetId="29" r:id="rId13"/>
    <sheet name="A9" sheetId="30" r:id="rId14"/>
    <sheet name="A10" sheetId="31" r:id="rId15"/>
    <sheet name="A11" sheetId="33" r:id="rId16"/>
    <sheet name="A12" sheetId="34" r:id="rId17"/>
    <sheet name="A13" sheetId="37" r:id="rId18"/>
    <sheet name="A14" sheetId="36" r:id="rId19"/>
    <sheet name="A15" sheetId="52" r:id="rId20"/>
    <sheet name="A16" sheetId="38" r:id="rId21"/>
    <sheet name="A17" sheetId="39" r:id="rId22"/>
    <sheet name="A18" sheetId="40" r:id="rId23"/>
    <sheet name="A19" sheetId="41" r:id="rId24"/>
    <sheet name="A20" sheetId="43" r:id="rId25"/>
    <sheet name="A21" sheetId="19" r:id="rId26"/>
    <sheet name="A22" sheetId="45" r:id="rId27"/>
    <sheet name="A23" sheetId="46" r:id="rId28"/>
    <sheet name="A24" sheetId="48" r:id="rId29"/>
    <sheet name="A25" sheetId="47" r:id="rId30"/>
    <sheet name="Notes" sheetId="54" state="hidden" r:id="rId31"/>
    <sheet name="Plantilla" sheetId="17" state="hidden" r:id="rId32"/>
  </sheets>
  <definedNames>
    <definedName name="_xlchart.v1.0" hidden="1">T!$A$9:$A$14</definedName>
    <definedName name="_xlchart.v1.1" hidden="1">T!$B$9:$B$14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5" l="1"/>
  <c r="B45" i="53"/>
  <c r="F18" i="30"/>
  <c r="F25" i="21"/>
  <c r="F18" i="21"/>
  <c r="F19" i="21"/>
  <c r="F20" i="21"/>
  <c r="F21" i="21"/>
  <c r="F22" i="21"/>
  <c r="F23" i="21"/>
  <c r="F24"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17" i="21"/>
  <c r="F12" i="23"/>
  <c r="G6" i="23" s="1"/>
  <c r="F19" i="30"/>
  <c r="F20" i="30"/>
  <c r="F21" i="30"/>
  <c r="F22" i="30"/>
  <c r="F23" i="30"/>
  <c r="F17" i="30"/>
  <c r="F15" i="29"/>
  <c r="G6" i="29" s="1"/>
  <c r="B46" i="53"/>
  <c r="B14" i="53"/>
  <c r="B5" i="53"/>
  <c r="B19" i="53"/>
  <c r="F20" i="43"/>
  <c r="F21" i="43"/>
  <c r="F22" i="43"/>
  <c r="F23" i="43"/>
  <c r="F24" i="43"/>
  <c r="F25" i="43"/>
  <c r="F26" i="43"/>
  <c r="F27" i="43"/>
  <c r="F28" i="43"/>
  <c r="F29" i="43"/>
  <c r="F30" i="43"/>
  <c r="F31" i="43"/>
  <c r="F32" i="43"/>
  <c r="F33" i="43"/>
  <c r="F34" i="43"/>
  <c r="F35" i="43"/>
  <c r="F18" i="37"/>
  <c r="F19" i="37"/>
  <c r="F20" i="37"/>
  <c r="F21" i="37"/>
  <c r="F22" i="37"/>
  <c r="F23" i="37"/>
  <c r="F24" i="37"/>
  <c r="F25" i="37"/>
  <c r="F26" i="37"/>
  <c r="F18" i="19"/>
  <c r="F19" i="19"/>
  <c r="F20" i="19"/>
  <c r="F21" i="19"/>
  <c r="F22" i="19"/>
  <c r="F23" i="19"/>
  <c r="F24" i="19"/>
  <c r="F25" i="19"/>
  <c r="F26" i="19"/>
  <c r="F27" i="19"/>
  <c r="F28" i="19"/>
  <c r="F20" i="47"/>
  <c r="F21" i="47"/>
  <c r="F22" i="47"/>
  <c r="F23" i="47"/>
  <c r="F24" i="47"/>
  <c r="F25" i="47"/>
  <c r="F26" i="47"/>
  <c r="F27" i="47"/>
  <c r="F28" i="47"/>
  <c r="F29" i="47"/>
  <c r="F18" i="48"/>
  <c r="F19" i="48"/>
  <c r="F18" i="46"/>
  <c r="F19" i="46"/>
  <c r="F20" i="46"/>
  <c r="F21" i="46"/>
  <c r="F22" i="46"/>
  <c r="F23" i="46"/>
  <c r="F24" i="46"/>
  <c r="F15" i="41"/>
  <c r="G6" i="41" s="1"/>
  <c r="E40" i="5"/>
  <c r="F40" i="5"/>
  <c r="G40" i="5"/>
  <c r="H40" i="5"/>
  <c r="I40" i="5"/>
  <c r="E37" i="5"/>
  <c r="F37" i="5"/>
  <c r="G37" i="5"/>
  <c r="H37" i="5"/>
  <c r="I37" i="5"/>
  <c r="E36" i="5"/>
  <c r="F36" i="5"/>
  <c r="G36" i="5"/>
  <c r="H36" i="5"/>
  <c r="I36" i="5"/>
  <c r="E35" i="5"/>
  <c r="F35" i="5"/>
  <c r="G35" i="5"/>
  <c r="H35" i="5"/>
  <c r="I35" i="5"/>
  <c r="E34" i="5"/>
  <c r="F34" i="5"/>
  <c r="G34" i="5"/>
  <c r="H34" i="5"/>
  <c r="I34" i="5"/>
  <c r="E33" i="5"/>
  <c r="F33" i="5"/>
  <c r="G33" i="5"/>
  <c r="H33" i="5"/>
  <c r="I33" i="5"/>
  <c r="E30" i="5"/>
  <c r="E12" i="5" s="1"/>
  <c r="F30" i="5"/>
  <c r="F12" i="5" s="1"/>
  <c r="G30" i="5"/>
  <c r="G12" i="5" s="1"/>
  <c r="H30" i="5"/>
  <c r="H12" i="5" s="1"/>
  <c r="I30" i="5"/>
  <c r="I12" i="5" s="1"/>
  <c r="E28" i="5"/>
  <c r="F28" i="5"/>
  <c r="G28" i="5"/>
  <c r="H28" i="5"/>
  <c r="I28" i="5"/>
  <c r="E26" i="5"/>
  <c r="F26" i="5"/>
  <c r="G26" i="5"/>
  <c r="H26" i="5"/>
  <c r="I26" i="5"/>
  <c r="E24" i="5"/>
  <c r="E23" i="5"/>
  <c r="F23" i="5"/>
  <c r="G23" i="5"/>
  <c r="H23" i="5"/>
  <c r="I23" i="5"/>
  <c r="E21" i="5"/>
  <c r="F21" i="5"/>
  <c r="G21" i="5"/>
  <c r="H21" i="5"/>
  <c r="I21" i="5"/>
  <c r="D40" i="5"/>
  <c r="D37" i="5"/>
  <c r="D36" i="5"/>
  <c r="D35" i="5"/>
  <c r="D30" i="5"/>
  <c r="D12" i="5" s="1"/>
  <c r="F15" i="39"/>
  <c r="G6" i="39" s="1"/>
  <c r="F15" i="38"/>
  <c r="G6" i="38" s="1"/>
  <c r="B12" i="5" l="1"/>
  <c r="K12" i="5" s="1"/>
  <c r="D33" i="5"/>
  <c r="F22" i="52"/>
  <c r="F21" i="52"/>
  <c r="F20" i="52"/>
  <c r="F19" i="52"/>
  <c r="F18" i="52"/>
  <c r="L17" i="52"/>
  <c r="K17" i="52"/>
  <c r="J17" i="52"/>
  <c r="I17" i="52"/>
  <c r="H17" i="52"/>
  <c r="G17" i="52"/>
  <c r="F18" i="36"/>
  <c r="F19" i="36"/>
  <c r="F20" i="36"/>
  <c r="F21" i="36"/>
  <c r="F22" i="36"/>
  <c r="F23" i="36"/>
  <c r="F15" i="45"/>
  <c r="G6" i="45" s="1"/>
  <c r="F20" i="40"/>
  <c r="F18" i="40"/>
  <c r="F19" i="40"/>
  <c r="F19" i="33"/>
  <c r="F20" i="33"/>
  <c r="F21" i="33"/>
  <c r="F22" i="33"/>
  <c r="F23" i="33"/>
  <c r="F24" i="33"/>
  <c r="F25" i="33"/>
  <c r="F26" i="33"/>
  <c r="F27" i="33"/>
  <c r="F28" i="33"/>
  <c r="F29" i="33"/>
  <c r="F30" i="33"/>
  <c r="F31" i="33"/>
  <c r="F32" i="33"/>
  <c r="F33" i="33"/>
  <c r="F34" i="33"/>
  <c r="F35" i="33"/>
  <c r="F36" i="33"/>
  <c r="F37" i="33"/>
  <c r="F38" i="33"/>
  <c r="F18" i="33"/>
  <c r="F15" i="31"/>
  <c r="G6" i="31" s="1"/>
  <c r="F18" i="28"/>
  <c r="F19" i="28"/>
  <c r="F20" i="28"/>
  <c r="F19" i="27"/>
  <c r="F18" i="27"/>
  <c r="N12" i="5" l="1"/>
  <c r="P12" i="5"/>
  <c r="M12" i="5"/>
  <c r="O12" i="5"/>
  <c r="L12" i="5"/>
  <c r="F17" i="52"/>
  <c r="I16" i="52" s="1"/>
  <c r="F15" i="25"/>
  <c r="G6" i="25" s="1"/>
  <c r="F19" i="24"/>
  <c r="F20" i="24"/>
  <c r="F21" i="24"/>
  <c r="F22" i="24"/>
  <c r="F23" i="24"/>
  <c r="F24" i="24"/>
  <c r="F25" i="24"/>
  <c r="F26" i="24"/>
  <c r="F27" i="24"/>
  <c r="F18" i="24"/>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20" i="22"/>
  <c r="D34" i="5"/>
  <c r="B35" i="5"/>
  <c r="G64" i="5" s="1"/>
  <c r="B36" i="5"/>
  <c r="G65" i="5" s="1"/>
  <c r="B37" i="5"/>
  <c r="G66" i="5" s="1"/>
  <c r="B40" i="5"/>
  <c r="G69" i="5" s="1"/>
  <c r="L16" i="52" l="1"/>
  <c r="K16" i="52"/>
  <c r="G6" i="52"/>
  <c r="J16" i="52"/>
  <c r="H16" i="52"/>
  <c r="G16" i="52"/>
  <c r="B34" i="5"/>
  <c r="G63" i="5" s="1"/>
  <c r="B33" i="5"/>
  <c r="G62" i="5" s="1"/>
  <c r="G14" i="34"/>
  <c r="G19" i="47"/>
  <c r="H19" i="47"/>
  <c r="I19" i="47"/>
  <c r="J19" i="47"/>
  <c r="K19" i="47"/>
  <c r="L19" i="47"/>
  <c r="L17" i="47" s="1"/>
  <c r="I43" i="5" s="1"/>
  <c r="G18" i="47"/>
  <c r="H18" i="47"/>
  <c r="I18" i="47"/>
  <c r="J18" i="47"/>
  <c r="K18" i="47"/>
  <c r="L18" i="47"/>
  <c r="L17" i="48"/>
  <c r="K17" i="48"/>
  <c r="H42" i="5" s="1"/>
  <c r="J17" i="48"/>
  <c r="G42" i="5" s="1"/>
  <c r="I17" i="48"/>
  <c r="F42" i="5" s="1"/>
  <c r="H17" i="48"/>
  <c r="E42" i="5" s="1"/>
  <c r="G17" i="48"/>
  <c r="D42" i="5" s="1"/>
  <c r="L17" i="46"/>
  <c r="I41" i="5" s="1"/>
  <c r="K17" i="46"/>
  <c r="H41" i="5" s="1"/>
  <c r="J17" i="46"/>
  <c r="G41" i="5" s="1"/>
  <c r="I17" i="46"/>
  <c r="H17" i="46"/>
  <c r="E41" i="5" s="1"/>
  <c r="G17" i="46"/>
  <c r="D41" i="5" s="1"/>
  <c r="L14" i="45"/>
  <c r="K14" i="45"/>
  <c r="J14" i="45"/>
  <c r="I14" i="45"/>
  <c r="H14" i="45"/>
  <c r="G14" i="45"/>
  <c r="G19" i="43"/>
  <c r="H19" i="43"/>
  <c r="I19" i="43"/>
  <c r="J19" i="43"/>
  <c r="K19" i="43"/>
  <c r="L19" i="43"/>
  <c r="G18" i="43"/>
  <c r="H18" i="43"/>
  <c r="I18" i="43"/>
  <c r="J18" i="43"/>
  <c r="K18" i="43"/>
  <c r="L18" i="43"/>
  <c r="K14" i="41"/>
  <c r="I14" i="41"/>
  <c r="G14" i="41"/>
  <c r="L17" i="40"/>
  <c r="K17" i="40"/>
  <c r="J17" i="40"/>
  <c r="I17" i="40"/>
  <c r="H17" i="40"/>
  <c r="G17" i="40"/>
  <c r="L14" i="39"/>
  <c r="K14" i="38"/>
  <c r="L17" i="37"/>
  <c r="I31" i="5" s="1"/>
  <c r="I13" i="5" s="1"/>
  <c r="K17" i="37"/>
  <c r="H31" i="5" s="1"/>
  <c r="H13" i="5" s="1"/>
  <c r="J17" i="37"/>
  <c r="G31" i="5" s="1"/>
  <c r="G13" i="5" s="1"/>
  <c r="I17" i="37"/>
  <c r="F31" i="5" s="1"/>
  <c r="F13" i="5" s="1"/>
  <c r="H17" i="37"/>
  <c r="E31" i="5" s="1"/>
  <c r="E13" i="5" s="1"/>
  <c r="G17" i="37"/>
  <c r="L17" i="36"/>
  <c r="I32" i="5" s="1"/>
  <c r="K17" i="36"/>
  <c r="H32" i="5" s="1"/>
  <c r="J17" i="36"/>
  <c r="G32" i="5" s="1"/>
  <c r="I17" i="36"/>
  <c r="F32" i="5" s="1"/>
  <c r="H17" i="36"/>
  <c r="E32" i="5" s="1"/>
  <c r="G17" i="36"/>
  <c r="H14" i="34"/>
  <c r="L14" i="34"/>
  <c r="K14" i="34"/>
  <c r="J14" i="34"/>
  <c r="I14" i="34"/>
  <c r="L17" i="33"/>
  <c r="I29" i="5" s="1"/>
  <c r="K17" i="33"/>
  <c r="H29" i="5" s="1"/>
  <c r="J17" i="33"/>
  <c r="G29" i="5" s="1"/>
  <c r="I17" i="33"/>
  <c r="F29" i="5" s="1"/>
  <c r="H17" i="33"/>
  <c r="E29" i="5" s="1"/>
  <c r="G17" i="33"/>
  <c r="P35" i="5"/>
  <c r="P36" i="5"/>
  <c r="P37" i="5"/>
  <c r="P40" i="5"/>
  <c r="O35" i="5"/>
  <c r="O36" i="5"/>
  <c r="O37" i="5"/>
  <c r="O40" i="5"/>
  <c r="N35" i="5"/>
  <c r="N36" i="5"/>
  <c r="N37" i="5"/>
  <c r="N40" i="5"/>
  <c r="M35" i="5"/>
  <c r="M36" i="5"/>
  <c r="M37" i="5"/>
  <c r="M40" i="5"/>
  <c r="L35" i="5"/>
  <c r="L36" i="5"/>
  <c r="L37" i="5"/>
  <c r="L40" i="5"/>
  <c r="K35" i="5"/>
  <c r="K36" i="5"/>
  <c r="K37" i="5"/>
  <c r="K40" i="5"/>
  <c r="D28" i="5"/>
  <c r="D27" i="5"/>
  <c r="D26" i="5"/>
  <c r="D23" i="5"/>
  <c r="D21" i="5"/>
  <c r="G14" i="31"/>
  <c r="G6" i="30"/>
  <c r="G17" i="30"/>
  <c r="H17" i="30"/>
  <c r="E27" i="5" s="1"/>
  <c r="I17" i="30"/>
  <c r="F27" i="5" s="1"/>
  <c r="F11" i="5" s="1"/>
  <c r="J17" i="30"/>
  <c r="G27" i="5" s="1"/>
  <c r="G11" i="5" s="1"/>
  <c r="K17" i="30"/>
  <c r="H27" i="5" s="1"/>
  <c r="H11" i="5" s="1"/>
  <c r="L17" i="30"/>
  <c r="I27" i="5" s="1"/>
  <c r="L14" i="29"/>
  <c r="K14" i="29"/>
  <c r="J14" i="29"/>
  <c r="I14" i="29"/>
  <c r="H14" i="29"/>
  <c r="G14" i="29"/>
  <c r="L17" i="24"/>
  <c r="I22" i="5" s="1"/>
  <c r="K17" i="24"/>
  <c r="H22" i="5" s="1"/>
  <c r="J17" i="24"/>
  <c r="G22" i="5" s="1"/>
  <c r="I17" i="24"/>
  <c r="F22" i="5" s="1"/>
  <c r="H17" i="24"/>
  <c r="E22" i="5" s="1"/>
  <c r="G17" i="24"/>
  <c r="J17" i="28"/>
  <c r="G25" i="5" s="1"/>
  <c r="H17" i="28"/>
  <c r="E25" i="5" s="1"/>
  <c r="E10" i="5" s="1"/>
  <c r="J17" i="17"/>
  <c r="H17" i="17"/>
  <c r="L17" i="28"/>
  <c r="I25" i="5" s="1"/>
  <c r="K17" i="28"/>
  <c r="H25" i="5" s="1"/>
  <c r="I17" i="28"/>
  <c r="F25" i="5" s="1"/>
  <c r="G17" i="28"/>
  <c r="J17" i="27"/>
  <c r="G24" i="5" s="1"/>
  <c r="L17" i="27"/>
  <c r="I24" i="5" s="1"/>
  <c r="K17" i="27"/>
  <c r="H24" i="5" s="1"/>
  <c r="I17" i="27"/>
  <c r="F24" i="5" s="1"/>
  <c r="G17" i="27"/>
  <c r="K14" i="25"/>
  <c r="K11" i="23"/>
  <c r="G19" i="22"/>
  <c r="H19" i="22"/>
  <c r="E20" i="5" s="1"/>
  <c r="I19" i="22"/>
  <c r="F20" i="5" s="1"/>
  <c r="J19" i="22"/>
  <c r="G20" i="5" s="1"/>
  <c r="K19" i="22"/>
  <c r="H20" i="5" s="1"/>
  <c r="L19" i="22"/>
  <c r="I20" i="5" s="1"/>
  <c r="G24" i="21"/>
  <c r="H24" i="21"/>
  <c r="I24" i="21"/>
  <c r="J24" i="21"/>
  <c r="K24" i="21"/>
  <c r="L24" i="21"/>
  <c r="G23" i="21"/>
  <c r="H23" i="21"/>
  <c r="I23" i="21"/>
  <c r="J23" i="21"/>
  <c r="K23" i="21"/>
  <c r="L23" i="21"/>
  <c r="G22" i="21"/>
  <c r="H22" i="21"/>
  <c r="I22" i="21"/>
  <c r="J22" i="21"/>
  <c r="K22" i="21"/>
  <c r="L22" i="21"/>
  <c r="G21" i="21"/>
  <c r="H21" i="21"/>
  <c r="I21" i="21"/>
  <c r="J21" i="21"/>
  <c r="K21" i="21"/>
  <c r="L21" i="21"/>
  <c r="G20" i="21"/>
  <c r="H20" i="21"/>
  <c r="I20" i="21"/>
  <c r="J20" i="21"/>
  <c r="K20" i="21"/>
  <c r="L20" i="21"/>
  <c r="G19" i="21"/>
  <c r="H19" i="21"/>
  <c r="I19" i="21"/>
  <c r="J19" i="21"/>
  <c r="K19" i="21"/>
  <c r="L19" i="21"/>
  <c r="G18" i="21"/>
  <c r="H18" i="21"/>
  <c r="I18" i="21"/>
  <c r="J18" i="21"/>
  <c r="K18" i="21"/>
  <c r="L18" i="21"/>
  <c r="J17" i="19"/>
  <c r="G39" i="5" s="1"/>
  <c r="H17" i="19"/>
  <c r="E39" i="5" s="1"/>
  <c r="L17" i="19"/>
  <c r="I39" i="5" s="1"/>
  <c r="K17" i="19"/>
  <c r="H39" i="5" s="1"/>
  <c r="I17" i="19"/>
  <c r="F39" i="5" s="1"/>
  <c r="G17" i="19"/>
  <c r="L17" i="17"/>
  <c r="K17" i="17"/>
  <c r="I17" i="17"/>
  <c r="G17" i="17"/>
  <c r="F17" i="17"/>
  <c r="K16" i="17" s="1"/>
  <c r="J16" i="17"/>
  <c r="H16" i="17"/>
  <c r="E11" i="5" l="1"/>
  <c r="D22" i="5"/>
  <c r="B22" i="5" s="1"/>
  <c r="B51" i="5" s="1"/>
  <c r="F17" i="24"/>
  <c r="G6" i="24" s="1"/>
  <c r="D20" i="5"/>
  <c r="B20" i="5" s="1"/>
  <c r="B49" i="5" s="1"/>
  <c r="F19" i="22"/>
  <c r="G6" i="22" s="1"/>
  <c r="I11" i="5"/>
  <c r="H10" i="5"/>
  <c r="F10" i="5"/>
  <c r="P34" i="5"/>
  <c r="I10" i="5"/>
  <c r="G10" i="5"/>
  <c r="N33" i="5"/>
  <c r="D24" i="5"/>
  <c r="B24" i="5" s="1"/>
  <c r="C53" i="5" s="1"/>
  <c r="F17" i="27"/>
  <c r="G6" i="27" s="1"/>
  <c r="F19" i="43"/>
  <c r="F18" i="43"/>
  <c r="D31" i="5"/>
  <c r="D13" i="5" s="1"/>
  <c r="F17" i="37"/>
  <c r="H16" i="37" s="1"/>
  <c r="F17" i="19"/>
  <c r="G6" i="19" s="1"/>
  <c r="D39" i="5"/>
  <c r="G17" i="47"/>
  <c r="D43" i="5"/>
  <c r="K17" i="47"/>
  <c r="H43" i="5" s="1"/>
  <c r="J17" i="47"/>
  <c r="G43" i="5" s="1"/>
  <c r="I17" i="47"/>
  <c r="F43" i="5" s="1"/>
  <c r="F19" i="47"/>
  <c r="H17" i="47"/>
  <c r="E43" i="5" s="1"/>
  <c r="F18" i="47"/>
  <c r="F17" i="48"/>
  <c r="G16" i="48" s="1"/>
  <c r="I42" i="5"/>
  <c r="F17" i="46"/>
  <c r="G6" i="46" s="1"/>
  <c r="F41" i="5"/>
  <c r="N34" i="5"/>
  <c r="M34" i="5"/>
  <c r="P33" i="5"/>
  <c r="K33" i="5"/>
  <c r="M33" i="5"/>
  <c r="L33" i="5"/>
  <c r="O33" i="5"/>
  <c r="F17" i="36"/>
  <c r="G6" i="36" s="1"/>
  <c r="D32" i="5"/>
  <c r="F17" i="40"/>
  <c r="G6" i="40" s="1"/>
  <c r="F17" i="33"/>
  <c r="G6" i="33" s="1"/>
  <c r="D29" i="5"/>
  <c r="D11" i="5" s="1"/>
  <c r="F17" i="28"/>
  <c r="G6" i="28" s="1"/>
  <c r="D25" i="5"/>
  <c r="B25" i="5" s="1"/>
  <c r="C54" i="5" s="1"/>
  <c r="G17" i="21"/>
  <c r="D19" i="5" s="1"/>
  <c r="K34" i="5"/>
  <c r="L34" i="5"/>
  <c r="O34" i="5"/>
  <c r="B27" i="5"/>
  <c r="D56" i="5" s="1"/>
  <c r="B30" i="5"/>
  <c r="E59" i="5" s="1"/>
  <c r="G17" i="43"/>
  <c r="J17" i="43"/>
  <c r="G38" i="5" s="1"/>
  <c r="G14" i="5" s="1"/>
  <c r="K17" i="43"/>
  <c r="H17" i="43"/>
  <c r="E38" i="5" s="1"/>
  <c r="E14" i="5" s="1"/>
  <c r="I17" i="43"/>
  <c r="F38" i="5" s="1"/>
  <c r="F14" i="5" s="1"/>
  <c r="L17" i="43"/>
  <c r="L14" i="41"/>
  <c r="H14" i="41"/>
  <c r="J14" i="41"/>
  <c r="G14" i="39"/>
  <c r="H14" i="39"/>
  <c r="J14" i="39"/>
  <c r="K14" i="39"/>
  <c r="I14" i="39"/>
  <c r="H14" i="38"/>
  <c r="I14" i="38"/>
  <c r="G14" i="38"/>
  <c r="L14" i="38"/>
  <c r="J14" i="38"/>
  <c r="B23" i="5"/>
  <c r="C52" i="5" s="1"/>
  <c r="B26" i="5"/>
  <c r="D55" i="5" s="1"/>
  <c r="B28" i="5"/>
  <c r="D57" i="5" s="1"/>
  <c r="B21" i="5"/>
  <c r="B50" i="5" s="1"/>
  <c r="H14" i="31"/>
  <c r="I14" i="31"/>
  <c r="J14" i="31"/>
  <c r="K14" i="31"/>
  <c r="L14" i="31"/>
  <c r="L16" i="30"/>
  <c r="K16" i="30"/>
  <c r="G16" i="30"/>
  <c r="H16" i="30"/>
  <c r="I16" i="30"/>
  <c r="J16" i="30"/>
  <c r="L14" i="25"/>
  <c r="I14" i="25"/>
  <c r="G14" i="25"/>
  <c r="H14" i="25"/>
  <c r="J14" i="25"/>
  <c r="L11" i="23"/>
  <c r="G11" i="23"/>
  <c r="H11" i="23"/>
  <c r="I11" i="23"/>
  <c r="J11" i="23"/>
  <c r="G6" i="21"/>
  <c r="L17" i="21"/>
  <c r="I19" i="5" s="1"/>
  <c r="K17" i="21"/>
  <c r="H19" i="5" s="1"/>
  <c r="J17" i="21"/>
  <c r="G19" i="5" s="1"/>
  <c r="I17" i="21"/>
  <c r="F19" i="5" s="1"/>
  <c r="H17" i="21"/>
  <c r="E19" i="5" s="1"/>
  <c r="H18" i="22"/>
  <c r="I18" i="22"/>
  <c r="J18" i="22"/>
  <c r="L16" i="17"/>
  <c r="G16" i="17"/>
  <c r="I16" i="17"/>
  <c r="I16" i="24" l="1"/>
  <c r="K16" i="24"/>
  <c r="G16" i="24"/>
  <c r="H16" i="24"/>
  <c r="L16" i="24"/>
  <c r="J16" i="24"/>
  <c r="G18" i="22"/>
  <c r="L18" i="22"/>
  <c r="K18" i="22"/>
  <c r="D10" i="5"/>
  <c r="B10" i="5" s="1"/>
  <c r="B11" i="5"/>
  <c r="K11" i="5"/>
  <c r="K21" i="5"/>
  <c r="K28" i="5"/>
  <c r="K23" i="5"/>
  <c r="L26" i="5"/>
  <c r="N24" i="5"/>
  <c r="B13" i="5"/>
  <c r="O25" i="5"/>
  <c r="E9" i="5"/>
  <c r="E4" i="5"/>
  <c r="H9" i="5"/>
  <c r="I9" i="5"/>
  <c r="K27" i="5"/>
  <c r="F9" i="5"/>
  <c r="G4" i="5"/>
  <c r="G9" i="5"/>
  <c r="K30" i="5"/>
  <c r="D9" i="5"/>
  <c r="K22" i="5"/>
  <c r="B29" i="5"/>
  <c r="D58" i="5" s="1"/>
  <c r="D38" i="5"/>
  <c r="D14" i="5" s="1"/>
  <c r="F17" i="43"/>
  <c r="G6" i="43" s="1"/>
  <c r="L16" i="37"/>
  <c r="K16" i="37"/>
  <c r="G16" i="37"/>
  <c r="I16" i="37"/>
  <c r="G6" i="37"/>
  <c r="H38" i="5"/>
  <c r="H14" i="5" s="1"/>
  <c r="I38" i="5"/>
  <c r="I14" i="5" s="1"/>
  <c r="J16" i="37"/>
  <c r="B31" i="5"/>
  <c r="F60" i="5" s="1"/>
  <c r="J16" i="19"/>
  <c r="I16" i="19"/>
  <c r="K16" i="19"/>
  <c r="L16" i="19"/>
  <c r="H16" i="19"/>
  <c r="B39" i="5"/>
  <c r="G68" i="5" s="1"/>
  <c r="G16" i="19"/>
  <c r="B43" i="5"/>
  <c r="B72" i="5" s="1"/>
  <c r="F17" i="47"/>
  <c r="K16" i="47" s="1"/>
  <c r="H16" i="48"/>
  <c r="I16" i="48"/>
  <c r="J16" i="48"/>
  <c r="L16" i="48"/>
  <c r="B42" i="5"/>
  <c r="B71" i="5" s="1"/>
  <c r="G6" i="48"/>
  <c r="K16" i="48"/>
  <c r="K16" i="46"/>
  <c r="B41" i="5"/>
  <c r="B70" i="5" s="1"/>
  <c r="H16" i="46"/>
  <c r="G16" i="46"/>
  <c r="I16" i="46"/>
  <c r="J16" i="46"/>
  <c r="L16" i="46"/>
  <c r="L30" i="5"/>
  <c r="O30" i="5"/>
  <c r="M27" i="5"/>
  <c r="M30" i="5"/>
  <c r="P21" i="5"/>
  <c r="J16" i="36"/>
  <c r="K16" i="36"/>
  <c r="L16" i="36"/>
  <c r="B32" i="5"/>
  <c r="G61" i="5" s="1"/>
  <c r="I16" i="36"/>
  <c r="H16" i="36"/>
  <c r="G16" i="36"/>
  <c r="G16" i="40"/>
  <c r="K16" i="40"/>
  <c r="H16" i="40"/>
  <c r="J16" i="40"/>
  <c r="L16" i="40"/>
  <c r="I16" i="40"/>
  <c r="H16" i="33"/>
  <c r="I16" i="33"/>
  <c r="J16" i="33"/>
  <c r="G16" i="33"/>
  <c r="L16" i="33"/>
  <c r="K16" i="33"/>
  <c r="I16" i="28"/>
  <c r="L16" i="28"/>
  <c r="K16" i="28"/>
  <c r="H16" i="28"/>
  <c r="J16" i="28"/>
  <c r="G16" i="28"/>
  <c r="P24" i="5"/>
  <c r="O24" i="5"/>
  <c r="M24" i="5"/>
  <c r="P23" i="5"/>
  <c r="M23" i="5"/>
  <c r="P27" i="5"/>
  <c r="B19" i="5"/>
  <c r="B48" i="5" s="1"/>
  <c r="G16" i="21"/>
  <c r="H16" i="21"/>
  <c r="L16" i="21"/>
  <c r="I16" i="21"/>
  <c r="J16" i="21"/>
  <c r="K16" i="21"/>
  <c r="P22" i="5"/>
  <c r="O21" i="5"/>
  <c r="N26" i="5"/>
  <c r="N27" i="5"/>
  <c r="L27" i="5"/>
  <c r="K24" i="5"/>
  <c r="O26" i="5"/>
  <c r="O27" i="5"/>
  <c r="L24" i="5"/>
  <c r="K26" i="5"/>
  <c r="L25" i="5"/>
  <c r="M25" i="5"/>
  <c r="M28" i="5"/>
  <c r="L21" i="5"/>
  <c r="N21" i="5"/>
  <c r="L28" i="5"/>
  <c r="K20" i="5"/>
  <c r="P20" i="5"/>
  <c r="M20" i="5"/>
  <c r="N23" i="5"/>
  <c r="L23" i="5"/>
  <c r="N25" i="5"/>
  <c r="K25" i="5"/>
  <c r="M21" i="5"/>
  <c r="L20" i="5"/>
  <c r="M26" i="5"/>
  <c r="L22" i="5"/>
  <c r="O22" i="5"/>
  <c r="M22" i="5"/>
  <c r="N22" i="5"/>
  <c r="N28" i="5"/>
  <c r="P26" i="5"/>
  <c r="O28" i="5"/>
  <c r="O23" i="5"/>
  <c r="P28" i="5"/>
  <c r="N20" i="5"/>
  <c r="P25" i="5"/>
  <c r="O20" i="5"/>
  <c r="N30" i="5"/>
  <c r="P30" i="5"/>
  <c r="K10" i="5" l="1"/>
  <c r="I4" i="5"/>
  <c r="H4" i="5"/>
  <c r="B14" i="5"/>
  <c r="O14" i="5" s="1"/>
  <c r="M14" i="5"/>
  <c r="L14" i="5"/>
  <c r="N14" i="5"/>
  <c r="M41" i="5"/>
  <c r="K39" i="5"/>
  <c r="B9" i="5"/>
  <c r="N9" i="5" s="1"/>
  <c r="P14" i="5"/>
  <c r="P43" i="5"/>
  <c r="L10" i="5"/>
  <c r="O10" i="5"/>
  <c r="M10" i="5"/>
  <c r="K29" i="5"/>
  <c r="D4" i="5"/>
  <c r="K32" i="5"/>
  <c r="P42" i="5"/>
  <c r="O13" i="5"/>
  <c r="L13" i="5"/>
  <c r="N13" i="5"/>
  <c r="P13" i="5"/>
  <c r="M13" i="5"/>
  <c r="O11" i="5"/>
  <c r="N11" i="5"/>
  <c r="M11" i="5"/>
  <c r="L11" i="5"/>
  <c r="P11" i="5"/>
  <c r="B4" i="5"/>
  <c r="C10" i="5" s="1"/>
  <c r="P10" i="5"/>
  <c r="N10" i="5"/>
  <c r="K13" i="5"/>
  <c r="P29" i="5"/>
  <c r="M29" i="5"/>
  <c r="N29" i="5"/>
  <c r="O29" i="5"/>
  <c r="L29" i="5"/>
  <c r="L16" i="43"/>
  <c r="B38" i="5"/>
  <c r="G67" i="5" s="1"/>
  <c r="N31" i="5"/>
  <c r="M31" i="5"/>
  <c r="L31" i="5"/>
  <c r="P31" i="5"/>
  <c r="O31" i="5"/>
  <c r="K31" i="5"/>
  <c r="M39" i="5"/>
  <c r="O39" i="5"/>
  <c r="P39" i="5"/>
  <c r="L39" i="5"/>
  <c r="N39" i="5"/>
  <c r="H16" i="47"/>
  <c r="L43" i="5"/>
  <c r="K43" i="5"/>
  <c r="N43" i="5"/>
  <c r="M43" i="5"/>
  <c r="G6" i="47"/>
  <c r="I16" i="47"/>
  <c r="J16" i="47"/>
  <c r="G16" i="47"/>
  <c r="L16" i="47"/>
  <c r="O43" i="5"/>
  <c r="K42" i="5"/>
  <c r="N42" i="5"/>
  <c r="O42" i="5"/>
  <c r="L42" i="5"/>
  <c r="M42" i="5"/>
  <c r="P41" i="5"/>
  <c r="K41" i="5"/>
  <c r="N41" i="5"/>
  <c r="L41" i="5"/>
  <c r="O41" i="5"/>
  <c r="K16" i="43"/>
  <c r="H16" i="43"/>
  <c r="I16" i="43"/>
  <c r="J16" i="43"/>
  <c r="G16" i="43"/>
  <c r="O32" i="5"/>
  <c r="M32" i="5"/>
  <c r="L32" i="5"/>
  <c r="N32" i="5"/>
  <c r="P32" i="5"/>
  <c r="K19" i="5"/>
  <c r="P19" i="5"/>
  <c r="M19" i="5"/>
  <c r="L19" i="5"/>
  <c r="O19" i="5"/>
  <c r="N19" i="5"/>
  <c r="K16" i="27"/>
  <c r="J16" i="27"/>
  <c r="H16" i="27"/>
  <c r="I16" i="27"/>
  <c r="L16" i="27"/>
  <c r="G16" i="27"/>
  <c r="K14" i="5" l="1"/>
  <c r="M9" i="5"/>
  <c r="C19" i="5"/>
  <c r="L4" i="5"/>
  <c r="C12" i="5"/>
  <c r="C36" i="5"/>
  <c r="C40" i="5"/>
  <c r="C37" i="5"/>
  <c r="C35" i="5"/>
  <c r="C34" i="5"/>
  <c r="C33" i="5"/>
  <c r="C25" i="5"/>
  <c r="C27" i="5"/>
  <c r="C20" i="5"/>
  <c r="C30" i="5"/>
  <c r="C21" i="5"/>
  <c r="C28" i="5"/>
  <c r="C22" i="5"/>
  <c r="C26" i="5"/>
  <c r="C23" i="5"/>
  <c r="C24" i="5"/>
  <c r="C11" i="5"/>
  <c r="K38" i="5"/>
  <c r="C38" i="5"/>
  <c r="C13" i="5"/>
  <c r="K9" i="5"/>
  <c r="C9" i="5"/>
  <c r="L9" i="5"/>
  <c r="M4" i="5"/>
  <c r="C43" i="5"/>
  <c r="C31" i="5"/>
  <c r="C32" i="5"/>
  <c r="C39" i="5"/>
  <c r="K4" i="5"/>
  <c r="O4" i="5"/>
  <c r="P9" i="5"/>
  <c r="C14" i="5"/>
  <c r="C42" i="5"/>
  <c r="O9" i="5"/>
  <c r="C41" i="5"/>
  <c r="P4" i="5"/>
  <c r="C29" i="5"/>
  <c r="N4" i="5"/>
  <c r="O38" i="5"/>
  <c r="L38" i="5"/>
  <c r="P38" i="5"/>
  <c r="M38" i="5"/>
  <c r="N38" i="5"/>
  <c r="L6" i="24" l="1"/>
  <c r="L6" i="29"/>
  <c r="L6" i="19"/>
  <c r="L6" i="41"/>
  <c r="L6" i="28"/>
  <c r="L6" i="31"/>
  <c r="L6" i="47"/>
  <c r="L6" i="23"/>
  <c r="L6" i="45"/>
  <c r="L6" i="39"/>
  <c r="L6" i="34"/>
  <c r="L6" i="22"/>
  <c r="L6" i="38"/>
  <c r="L6" i="25"/>
  <c r="L6" i="43"/>
  <c r="L6" i="21"/>
  <c r="L6" i="33"/>
  <c r="L6" i="40"/>
  <c r="L6" i="30"/>
  <c r="L6" i="37"/>
  <c r="L6" i="52"/>
  <c r="L6" i="27"/>
  <c r="L6" i="48"/>
  <c r="L6" i="46"/>
  <c r="L6" i="36" l="1"/>
</calcChain>
</file>

<file path=xl/sharedStrings.xml><?xml version="1.0" encoding="utf-8"?>
<sst xmlns="http://schemas.openxmlformats.org/spreadsheetml/2006/main" count="3017" uniqueCount="1370">
  <si>
    <t>General</t>
  </si>
  <si>
    <t>Energies renovables</t>
  </si>
  <si>
    <t>Petroli</t>
  </si>
  <si>
    <t>Gas</t>
  </si>
  <si>
    <t>Electricitat</t>
  </si>
  <si>
    <t>Eficiència energètica</t>
  </si>
  <si>
    <t>Etiquetatge energètic</t>
  </si>
  <si>
    <t>Pneumàtics</t>
  </si>
  <si>
    <t>Qüestions veterinàries</t>
  </si>
  <si>
    <t>Normes de seguretat alimentària</t>
  </si>
  <si>
    <t>Qüestions fitosanitàries</t>
  </si>
  <si>
    <t>Organismes genèticament modificats</t>
  </si>
  <si>
    <t>Annex 2</t>
  </si>
  <si>
    <t>Annex 1</t>
  </si>
  <si>
    <t>Annex 3</t>
  </si>
  <si>
    <t>Annex 4</t>
  </si>
  <si>
    <t>Annex 5</t>
  </si>
  <si>
    <t>Annex 6</t>
  </si>
  <si>
    <t>Annex 7</t>
  </si>
  <si>
    <t>Annex 8</t>
  </si>
  <si>
    <t>Annex 9</t>
  </si>
  <si>
    <t>Annex 10</t>
  </si>
  <si>
    <t>Annex 11</t>
  </si>
  <si>
    <t>Annex 12</t>
  </si>
  <si>
    <t>Annex 13</t>
  </si>
  <si>
    <t>Annex 14</t>
  </si>
  <si>
    <t>Annex 15</t>
  </si>
  <si>
    <t>Annex 16</t>
  </si>
  <si>
    <t>Annex 17</t>
  </si>
  <si>
    <t>Annex 18</t>
  </si>
  <si>
    <t>Annex 19</t>
  </si>
  <si>
    <t>Annex 20</t>
  </si>
  <si>
    <t>Annex 21</t>
  </si>
  <si>
    <t>Annex 22</t>
  </si>
  <si>
    <t>Annex 23</t>
  </si>
  <si>
    <t>Annex 24</t>
  </si>
  <si>
    <t>Annex 25</t>
  </si>
  <si>
    <t>% del cabal
total de l'AA</t>
  </si>
  <si>
    <t>Actes</t>
  </si>
  <si>
    <t>Represa sense adaptació</t>
  </si>
  <si>
    <t>Exempcions</t>
  </si>
  <si>
    <t>Adaptacions substantives</t>
  </si>
  <si>
    <t>Actes dels quals es pren nota</t>
  </si>
  <si>
    <t>Adaptacions</t>
  </si>
  <si>
    <t>Annex 1 (%)</t>
  </si>
  <si>
    <t>Normes específiques per al pinso</t>
  </si>
  <si>
    <t>Annex 2 (%)</t>
  </si>
  <si>
    <t>Vehicles de motor</t>
  </si>
  <si>
    <t>Tractors</t>
  </si>
  <si>
    <t>Ascensors, elevadors i aparells de manipulació mecànica</t>
  </si>
  <si>
    <t>Electrodomèstics</t>
  </si>
  <si>
    <t>Aparells de gas</t>
  </si>
  <si>
    <t>Recipients a pressió</t>
  </si>
  <si>
    <t>Instruments de mesura</t>
  </si>
  <si>
    <t>Material elèctric</t>
  </si>
  <si>
    <t>Tèxtils</t>
  </si>
  <si>
    <t>Medicaments i productes mèdics</t>
  </si>
  <si>
    <t>Fertilitzants</t>
  </si>
  <si>
    <t>Substàncies perilloses</t>
  </si>
  <si>
    <t>Cosmètics</t>
  </si>
  <si>
    <t>Protecció del medi ambient</t>
  </si>
  <si>
    <t>TIC, telecomunicacions i tractament de dades</t>
  </si>
  <si>
    <t>Disposicions generals sobre barreres tècniques al comerç</t>
  </si>
  <si>
    <t>Disposicions generals sobre lliure circulació de mercaderies</t>
  </si>
  <si>
    <t>Productes per a la construcció</t>
  </si>
  <si>
    <t>Equips de protecció personal</t>
  </si>
  <si>
    <t>Joguines</t>
  </si>
  <si>
    <t>Maquinària industrial</t>
  </si>
  <si>
    <t>Tabac</t>
  </si>
  <si>
    <t>Begudes espirituoses</t>
  </si>
  <si>
    <t>Béns culturals</t>
  </si>
  <si>
    <t>Explosius per a ús civil i pirotècnia</t>
  </si>
  <si>
    <t>Aparells i dispositius mèdics</t>
  </si>
  <si>
    <t>Embarcacions recreatives</t>
  </si>
  <si>
    <t>Equipament marítim</t>
  </si>
  <si>
    <t>Annex 3 (%)</t>
  </si>
  <si>
    <t>Annex 4 (%)</t>
  </si>
  <si>
    <t>Annex 6 (%)</t>
  </si>
  <si>
    <t>Salvaguardes dels drets de pensió suplementaris</t>
  </si>
  <si>
    <t>Annex 7 (%)</t>
  </si>
  <si>
    <t>Annex 5 (%)</t>
  </si>
  <si>
    <t>Comerç i intermediaris</t>
  </si>
  <si>
    <t>Annex 10 (%)</t>
  </si>
  <si>
    <t>Annex 8 (%)</t>
  </si>
  <si>
    <t>Annex 11 (%)</t>
  </si>
  <si>
    <t>Serveis de telecomunicacions</t>
  </si>
  <si>
    <t>Dècada digital</t>
  </si>
  <si>
    <t>Roaming</t>
  </si>
  <si>
    <t>5G i ciberseguretat</t>
  </si>
  <si>
    <t>IA</t>
  </si>
  <si>
    <t>European Cloud Initiative</t>
  </si>
  <si>
    <t>Free flow of data</t>
  </si>
  <si>
    <t>Ciberseguretat</t>
  </si>
  <si>
    <t>Directiva de serveis de mitjans audiovisuals</t>
  </si>
  <si>
    <t>Geoblocking</t>
  </si>
  <si>
    <t>Sector (inclou Serveis digitals i Platform-to-Business)</t>
  </si>
  <si>
    <t>Dades obertes i reutilització de la informació del sector públic</t>
  </si>
  <si>
    <t>Accessibilitat web</t>
  </si>
  <si>
    <t>Privacitat i protecció de dades</t>
  </si>
  <si>
    <t>eHealth</t>
  </si>
  <si>
    <t>Serveis postals</t>
  </si>
  <si>
    <t>Annex 21 (%)</t>
  </si>
  <si>
    <t>Annex 21 (actes)</t>
  </si>
  <si>
    <t>Disposicions bàsiques i generals</t>
  </si>
  <si>
    <t>Confidencialitat estadística</t>
  </si>
  <si>
    <t>Estadística empresarial</t>
  </si>
  <si>
    <t>Indústria, serveis i turisme</t>
  </si>
  <si>
    <t>Transport</t>
  </si>
  <si>
    <t>Població i condicions socials</t>
  </si>
  <si>
    <t>Economia i finances</t>
  </si>
  <si>
    <t>Classificació / Nomenclatures</t>
  </si>
  <si>
    <t>Agricultura i pesca</t>
  </si>
  <si>
    <t>Energia</t>
  </si>
  <si>
    <t>Medi ambient</t>
  </si>
  <si>
    <t>Polítiques horitzontals</t>
  </si>
  <si>
    <t>Estadística</t>
  </si>
  <si>
    <t>Equip negociador i referents:</t>
  </si>
  <si>
    <t>C5</t>
  </si>
  <si>
    <t>Transitòries</t>
  </si>
  <si>
    <t>C9</t>
  </si>
  <si>
    <t>Input i output agrícola</t>
  </si>
  <si>
    <t>Apartat</t>
  </si>
  <si>
    <t>Àmbit</t>
  </si>
  <si>
    <t>Adaptació</t>
  </si>
  <si>
    <t>Justificació</t>
  </si>
  <si>
    <t>Exempcions condicionades</t>
  </si>
  <si>
    <t>Exempcions permanents</t>
  </si>
  <si>
    <t>Adaptacions tècniques / precisions sobre l'aplicació de la norma</t>
  </si>
  <si>
    <t>Distància respecte al cabal comunitari estàndard d'un estat membre UE</t>
  </si>
  <si>
    <t>Sense adaptacions (o amb adaptacions tècniques o transitòries &lt;5 anys)</t>
  </si>
  <si>
    <t>Adaptacions mínimes o poc significatives</t>
  </si>
  <si>
    <t>Transitòries &gt;5 anys en aspectes clau o en la major part del cabal (&gt;50%)</t>
  </si>
  <si>
    <t>Adaptacions significatives en una proporció mínima del cabal (&lt;10%)</t>
  </si>
  <si>
    <t>Adaptacions significatives en una proporció significativa del cabal (10%-50%)</t>
  </si>
  <si>
    <t>Adaptacions significatives en la major part del cabal (&gt;50%)</t>
  </si>
  <si>
    <t>Distància respecte a la normativa andorrana 2024</t>
  </si>
  <si>
    <r>
      <t xml:space="preserve">Mínima: </t>
    </r>
    <r>
      <rPr>
        <sz val="11"/>
        <color theme="1"/>
        <rFont val="Calibri"/>
        <family val="2"/>
        <scheme val="minor"/>
      </rPr>
      <t>normatives alineades; cabal ja adoptat en la seva major part.</t>
    </r>
  </si>
  <si>
    <r>
      <t xml:space="preserve">Problemàtica: </t>
    </r>
    <r>
      <rPr>
        <sz val="11"/>
        <color theme="1"/>
        <rFont val="Calibri"/>
        <family val="2"/>
        <scheme val="minor"/>
      </rPr>
      <t>el cabal a adoptar regula en una direcció oposada o contradictòria a la normativa andorrana actual.</t>
    </r>
  </si>
  <si>
    <t>RH</t>
  </si>
  <si>
    <t>Equipament</t>
  </si>
  <si>
    <t>Llicències</t>
  </si>
  <si>
    <t>Quotes</t>
  </si>
  <si>
    <t>Altres</t>
  </si>
  <si>
    <t>Costos i dificultats d'adaptació dels sectors econòmics vinculats</t>
  </si>
  <si>
    <t>Capacitat d'impactar de forma directe a nivell macroeconòmic</t>
  </si>
  <si>
    <t>Capacitat de condicionar aspectes clau de la societat andorrana</t>
  </si>
  <si>
    <t>C1</t>
  </si>
  <si>
    <t>C2</t>
  </si>
  <si>
    <t>C3</t>
  </si>
  <si>
    <t>C4</t>
  </si>
  <si>
    <t>C6</t>
  </si>
  <si>
    <t>C7</t>
  </si>
  <si>
    <t>C8</t>
  </si>
  <si>
    <t>C10</t>
  </si>
  <si>
    <t>C11</t>
  </si>
  <si>
    <t>Ref.</t>
  </si>
  <si>
    <t>Normativa UE</t>
  </si>
  <si>
    <t>Precisió / Observacions</t>
  </si>
  <si>
    <t>Bloc:</t>
  </si>
  <si>
    <t>1. Síntesi del contingut i de l'abast de l'annex</t>
  </si>
  <si>
    <t>2. Quantificació del cabal adoptat</t>
  </si>
  <si>
    <t>Actes represos (per tipus de represa):</t>
  </si>
  <si>
    <t>Actes represos (per components de l'annex i tipus de represa):</t>
  </si>
  <si>
    <t>Quantificació detallada:</t>
  </si>
  <si>
    <t>Components de l'annex</t>
  </si>
  <si>
    <t>3. Descripció de les adaptacions</t>
  </si>
  <si>
    <t>4. Qualificació del cabal adoptat</t>
  </si>
  <si>
    <t>5. Implicacions del cabal adoptat</t>
  </si>
  <si>
    <t>Costos per a l'Administració</t>
  </si>
  <si>
    <t>Ingressos</t>
  </si>
  <si>
    <t>-</t>
  </si>
  <si>
    <t>Censos</t>
  </si>
  <si>
    <t>Salut pública i salut en el treball</t>
  </si>
  <si>
    <t>Educació</t>
  </si>
  <si>
    <t>Demografia</t>
  </si>
  <si>
    <t>Turisme</t>
  </si>
  <si>
    <t>Preus de l'electricitat i el gas</t>
  </si>
  <si>
    <t>Residus</t>
  </si>
  <si>
    <t>Exempció de l'Annex 2 del R (turisme nacional).</t>
  </si>
  <si>
    <t>Algunes exempcions menors.</t>
  </si>
  <si>
    <t>Exempció de tot el R excepte atenció sanitària (Annex 2).</t>
  </si>
  <si>
    <t>Exempció de tot el R excepte per a dos preus.</t>
  </si>
  <si>
    <t>(tot)</t>
  </si>
  <si>
    <t>Estadístiques sobre llars i persones, el sistema europeu de protecció social integrada, formació professional a les empreses, costos del treball i vacants laborals.</t>
  </si>
  <si>
    <t>Estadístiques sobre economia i finances.</t>
  </si>
  <si>
    <t>Estadístiques sobre agricultura, pesticides, ramaderia, pesca i aqüicultura.</t>
  </si>
  <si>
    <t>Comptabilitat ambiental.</t>
  </si>
  <si>
    <t>Transitòries &lt;5</t>
  </si>
  <si>
    <r>
      <t xml:space="preserve">Transitòries </t>
    </r>
    <r>
      <rPr>
        <i/>
        <sz val="11"/>
        <color rgb="FF000000"/>
        <rFont val="Aptos Narrow"/>
        <family val="2"/>
      </rPr>
      <t>≥</t>
    </r>
    <r>
      <rPr>
        <i/>
        <sz val="11"/>
        <color rgb="FF000000"/>
        <rFont val="Calibri"/>
        <family val="2"/>
        <scheme val="minor"/>
      </rPr>
      <t>5</t>
    </r>
  </si>
  <si>
    <t>Qüestions veterinàries, fitosanitàries i de seguretat alimentària</t>
  </si>
  <si>
    <t>Mercaderies</t>
  </si>
  <si>
    <t>C12</t>
  </si>
  <si>
    <t>C13</t>
  </si>
  <si>
    <t>C14</t>
  </si>
  <si>
    <t>C15</t>
  </si>
  <si>
    <t>C16</t>
  </si>
  <si>
    <t>C17</t>
  </si>
  <si>
    <t>C18</t>
  </si>
  <si>
    <t>C19</t>
  </si>
  <si>
    <t>C20</t>
  </si>
  <si>
    <t>C21</t>
  </si>
  <si>
    <t>C22</t>
  </si>
  <si>
    <t>C23</t>
  </si>
  <si>
    <t>C24</t>
  </si>
  <si>
    <t>C25</t>
  </si>
  <si>
    <t>C26</t>
  </si>
  <si>
    <t>C27</t>
  </si>
  <si>
    <t>C28</t>
  </si>
  <si>
    <t>Lorem impsum dolor atmet sit lkslkslkslmss slklkldswmkdsnlf lfjdkldf dfklfdjlkfdn f fjklfd fklnklfdnfd lkfndlk fdlkdfnlk fdlk fdlknsklnkldf lfdn lk slj dl d clkjs lks dlkjbsf nfklclkn fkl fd ldnfklnknfsnfd  sklnfklsnfs f lnksfm fsknl ñknsfknf sklbnfs klnsfklnsf fs sflksnfklnjfsknfsk fs fslknfskn fssf lksfnflks fsklsfnkfs flkfssfbfs kjfksljsf.
Per tant, la legislació comunitària que adoptarà Andorra en matèria d'estadística és la que tenen els estats de la UE excepte blablabla</t>
  </si>
  <si>
    <r>
      <t xml:space="preserve">Gran: </t>
    </r>
    <r>
      <rPr>
        <sz val="11"/>
        <color theme="1"/>
        <rFont val="Calibri"/>
        <family val="2"/>
        <scheme val="minor"/>
      </rPr>
      <t>la major part del cabal no està reprès encara però la seva represa no és problemàtica pels sectors implicats.</t>
    </r>
  </si>
  <si>
    <t>Comercialització d'aliments, pinsos i subproductes animals</t>
  </si>
  <si>
    <t>Legislació alimentària</t>
  </si>
  <si>
    <t>Controls oficials</t>
  </si>
  <si>
    <t>Comitès</t>
  </si>
  <si>
    <t>Autoritat Europea de Seguretat Alimentària</t>
  </si>
  <si>
    <t>Actes d'adhesió</t>
  </si>
  <si>
    <t>Sistema de control en el sí del mercat interior</t>
  </si>
  <si>
    <t>Sistema de control de les importacions</t>
  </si>
  <si>
    <t>Identificació i registre d'animals i registre dels seus moviments</t>
  </si>
  <si>
    <t>Mesures de control per a malalties animals</t>
  </si>
  <si>
    <t>Comerç d'esperma, òvuls i embrions d'animals vius en el sí de l'UE</t>
  </si>
  <si>
    <t>Moviments no comercials d'animals de companyia</t>
  </si>
  <si>
    <t>Prohibició de substàncies i control de residus de substàncies farmacològiques</t>
  </si>
  <si>
    <t>Requeriments per a la importació d'animals vius i de productes d'origen animal</t>
  </si>
  <si>
    <t>Acords internacionals de l'UE</t>
  </si>
  <si>
    <t>Benestar animal</t>
  </si>
  <si>
    <t>Zootècnica</t>
  </si>
  <si>
    <t>Normes d'higiene</t>
  </si>
  <si>
    <t>Normes específiques per als productes d'origen animal</t>
  </si>
  <si>
    <t>Normes de control</t>
  </si>
  <si>
    <t>Normes de control específiques per als productes d'origen animal</t>
  </si>
  <si>
    <t>Normes per a subproductes animals</t>
  </si>
  <si>
    <t>Finançament dels xecs</t>
  </si>
  <si>
    <t>Normes específiques d'higiene dels pinsos</t>
  </si>
  <si>
    <t>Etiquetatge, presentació i publicitat dels productes alimentaris
(inclou les declaracions i l'etiquetatge nutricionals i de salut)</t>
  </si>
  <si>
    <t>Additius autoritzats i criteris de puresa</t>
  </si>
  <si>
    <t>Enzims alimentaris</t>
  </si>
  <si>
    <t>Dissolvents d'extracció</t>
  </si>
  <si>
    <t>Aromes</t>
  </si>
  <si>
    <t>Materials en contacte amb aliments</t>
  </si>
  <si>
    <t>Complements alimentaris</t>
  </si>
  <si>
    <t>Aliments per a usos nutricionals particulars</t>
  </si>
  <si>
    <t>Aliments congelats ràpids</t>
  </si>
  <si>
    <t>Contaminants</t>
  </si>
  <si>
    <t>Aliments nous</t>
  </si>
  <si>
    <t>Radiació ionitzant</t>
  </si>
  <si>
    <t>Aigües minerals</t>
  </si>
  <si>
    <t>Introducció al mercat i ús de pinsos</t>
  </si>
  <si>
    <t>Additius per a pinsos</t>
  </si>
  <si>
    <t>Substàncies indesitjables</t>
  </si>
  <si>
    <t>Alimentació medicada</t>
  </si>
  <si>
    <t>Salut vegetal - organismes nocius</t>
  </si>
  <si>
    <t>Salut vegetal - productes fitosanitaris</t>
  </si>
  <si>
    <t>Qualitat de les llavors i del material de propagació</t>
  </si>
  <si>
    <t>Drets de les varietats vegetals</t>
  </si>
  <si>
    <t>Alliberament al medi</t>
  </si>
  <si>
    <t>Aliments i pinsos modificats genèticament</t>
  </si>
  <si>
    <t>Estructura:</t>
  </si>
  <si>
    <t>7 títols i 49 capítols</t>
  </si>
  <si>
    <t>Nombre d'actes:</t>
  </si>
  <si>
    <t>Part del total d'actes de l'AA:</t>
  </si>
  <si>
    <t>Normes tècniques dels productes</t>
  </si>
  <si>
    <t>Altres components de l'AA relacionats:</t>
  </si>
  <si>
    <t>SERUE (P.M.), DE</t>
  </si>
  <si>
    <t>Annex 1 (actes)</t>
  </si>
  <si>
    <t>Annex 2 (actes)</t>
  </si>
  <si>
    <t>Actes represos (per components de l'annex i tipus de represa) [excepte C13: substàncies perilloses]:</t>
  </si>
  <si>
    <t>Adaptacions tècniques</t>
  </si>
  <si>
    <t>EEVAA+2</t>
  </si>
  <si>
    <t>Tot</t>
  </si>
  <si>
    <t>EEVAA+3</t>
  </si>
  <si>
    <t>EEVAA+1</t>
  </si>
  <si>
    <t>Gasos fluorats d'efecte hivernacle</t>
  </si>
  <si>
    <t>Impacte d'alguns productes de plàstic</t>
  </si>
  <si>
    <t>Residus d'equipaments elèctrics i electrònics</t>
  </si>
  <si>
    <t>EU type</t>
  </si>
  <si>
    <t>Reciclatge de piles i bateries</t>
  </si>
  <si>
    <t>Producció, emmagatzematge i distribució de carburants</t>
  </si>
  <si>
    <t>Producció d'envasos amb metalls pesants</t>
  </si>
  <si>
    <t>Productes de defensa</t>
  </si>
  <si>
    <t>EUTIAS</t>
  </si>
  <si>
    <t>Aspectes que no ens apliquen relatius als gasos fluorats</t>
  </si>
  <si>
    <t>Obligacions relatives als residus dels equips de pesca</t>
  </si>
  <si>
    <t>Responsabilitat dels productes</t>
  </si>
  <si>
    <t>Annex 3 (actes)</t>
  </si>
  <si>
    <t>Serveis</t>
  </si>
  <si>
    <t>Annex 4 (actes)</t>
  </si>
  <si>
    <t>Eficiència energètica d'edificis</t>
  </si>
  <si>
    <t>Ecodisseny de productes relacionats amb l'energia</t>
  </si>
  <si>
    <t>Proposats</t>
  </si>
  <si>
    <t>22-25;
29-32</t>
  </si>
  <si>
    <t>1</t>
  </si>
  <si>
    <t>Petroli no refinat</t>
  </si>
  <si>
    <t>Governança (mitjançant la fixació i l'avaluació d'objectius a MT i a LT) de la política europea en matèria d'energia i acció climàtica</t>
  </si>
  <si>
    <t>Reserves de petroli mínimes de què han de disposar els Estats (equivalent a la més elevada de les següents magnituds: 90 dies de la mitjana de les importacions netes de petroli o 60 dies del consum diari mitjà de petroli)</t>
  </si>
  <si>
    <t>cf. les transitòries de les dues adaptacions substantives</t>
  </si>
  <si>
    <t>Persones</t>
  </si>
  <si>
    <t>4-8; 11-12</t>
  </si>
  <si>
    <t>Seguretat social</t>
  </si>
  <si>
    <t>2 capítols</t>
  </si>
  <si>
    <t>Annex 6 (actes)</t>
  </si>
  <si>
    <t>Disposicions generals sobre coordinació en l'àmbit de la SS</t>
  </si>
  <si>
    <t>Precisió: Possibilitat d'inserir les estrelles UE a les targetes sanitàries UE emeses per AND.</t>
  </si>
  <si>
    <t>EEVAA+5</t>
  </si>
  <si>
    <t>Provisions sobre intercanvi electrònic d'informació sobre SS</t>
  </si>
  <si>
    <t>Reconeixement de les qualificacions professionals</t>
  </si>
  <si>
    <t>Capítol únic</t>
  </si>
  <si>
    <t>1 adaptació sectorial + un capítol únic</t>
  </si>
  <si>
    <t>Annex 7 (actes)</t>
  </si>
  <si>
    <t>Dret d'establiment</t>
  </si>
  <si>
    <t>L'adaptació sectorial i els actes 3 i 4 són compartits amb l'Annex 5.</t>
  </si>
  <si>
    <t>Annex 8 (actes)</t>
  </si>
  <si>
    <t>Serveis financers</t>
  </si>
  <si>
    <t>Annex 9 (%)</t>
  </si>
  <si>
    <t>Annex 9 (actes)</t>
  </si>
  <si>
    <t>Assegurances</t>
  </si>
  <si>
    <t>Bancs i altres institucions creditícies</t>
  </si>
  <si>
    <t>Borsa i valors</t>
  </si>
  <si>
    <t>Disposicions de jubilació laboral</t>
  </si>
  <si>
    <t>Disposicions que apliquen a tots els tipus de serveis financers</t>
  </si>
  <si>
    <t>Disposicions de les quals cal prendre nota</t>
  </si>
  <si>
    <t>STN</t>
  </si>
  <si>
    <t>5 capítols i 1 apartat amb tots els actes STN</t>
  </si>
  <si>
    <t>% de l'annex</t>
  </si>
  <si>
    <t>Annexos</t>
  </si>
  <si>
    <t>Annex 10 (actes)</t>
  </si>
  <si>
    <r>
      <t xml:space="preserve">Telecomunicacions
</t>
    </r>
    <r>
      <rPr>
        <sz val="14"/>
        <color theme="0"/>
        <rFont val="Calibri"/>
        <family val="2"/>
        <scheme val="minor"/>
      </rPr>
      <t>(Comunicació electrònica, serveis audiovisuals i societat de la informació)</t>
    </r>
  </si>
  <si>
    <t>Annex 11 (actes)</t>
  </si>
  <si>
    <t>Política de l'espectre radioelèctric</t>
  </si>
  <si>
    <t>Gigabit Society</t>
  </si>
  <si>
    <t>Governança d'internet</t>
  </si>
  <si>
    <t>Comerç electrònic - plataformes en línia</t>
  </si>
  <si>
    <t>Identificació electrònica i serveis d'autenticació i confiança</t>
  </si>
  <si>
    <t>Lliure circulació de capitals</t>
  </si>
  <si>
    <t>Capitals</t>
  </si>
  <si>
    <t>Annex 12 (%)</t>
  </si>
  <si>
    <t>Annex 12 (actes)</t>
  </si>
  <si>
    <t>Annex 13 (%)</t>
  </si>
  <si>
    <t>Annex 13 (actes)</t>
  </si>
  <si>
    <t>Transport per carretera</t>
  </si>
  <si>
    <t>Transport ferroviari</t>
  </si>
  <si>
    <t>Transport per vies fluvials</t>
  </si>
  <si>
    <t>Transport marítim</t>
  </si>
  <si>
    <t>Mesures generals</t>
  </si>
  <si>
    <t>Drets dels passatgers</t>
  </si>
  <si>
    <t>Xarxes transeuropees</t>
  </si>
  <si>
    <t>Competència</t>
  </si>
  <si>
    <t>Annex 14 (%)</t>
  </si>
  <si>
    <t>Annex 14 (actes)</t>
  </si>
  <si>
    <t>STIA</t>
  </si>
  <si>
    <t>Actes a tenir en compte</t>
  </si>
  <si>
    <t>Agricultura</t>
  </si>
  <si>
    <t>Sector de les assegurances</t>
  </si>
  <si>
    <t>TIC</t>
  </si>
  <si>
    <t>Ajudes d'Estat</t>
  </si>
  <si>
    <t>Annex 15 (%)</t>
  </si>
  <si>
    <t>Annex 15 (actes)</t>
  </si>
  <si>
    <t>Contractació pública</t>
  </si>
  <si>
    <t>Annex 16 (%)</t>
  </si>
  <si>
    <t>Annex 16 (actes)</t>
  </si>
  <si>
    <t>Capítol únic amb 3 apèndixs</t>
  </si>
  <si>
    <t>Propietat intel·lectual</t>
  </si>
  <si>
    <t>Annex 17 (%)</t>
  </si>
  <si>
    <t>Annex 17 (actes)</t>
  </si>
  <si>
    <t>Salut i seguretat en el treball, dret laboral i igualtat de tracte</t>
  </si>
  <si>
    <t>3 capítols</t>
  </si>
  <si>
    <t>Annex 18 (%)</t>
  </si>
  <si>
    <t>Annex 18 (actes)</t>
  </si>
  <si>
    <t>Salut i seguretat en el treball</t>
  </si>
  <si>
    <t>Igualtat de tracte</t>
  </si>
  <si>
    <t>Dret laboral</t>
  </si>
  <si>
    <t>Protecció dels consumidors</t>
  </si>
  <si>
    <t>Annex 19 (%)</t>
  </si>
  <si>
    <t>Annex 19 (actes)</t>
  </si>
  <si>
    <t>Medi ambient i Clima</t>
  </si>
  <si>
    <t>Annex 20 (%)</t>
  </si>
  <si>
    <t>Annex 20 (actes)</t>
  </si>
  <si>
    <t>Clima</t>
  </si>
  <si>
    <t>General (inclou eco-labels)</t>
  </si>
  <si>
    <t>Aigua</t>
  </si>
  <si>
    <t>Químics, risc industrial i biotecnologia</t>
  </si>
  <si>
    <t>Soroll</t>
  </si>
  <si>
    <t>Sistema de compravenda d'emissions</t>
  </si>
  <si>
    <t>Protecció de la capa d'ozó</t>
  </si>
  <si>
    <t>Dret de societats</t>
  </si>
  <si>
    <t>Annex 22 (%)</t>
  </si>
  <si>
    <t>Annex 22 (actes)</t>
  </si>
  <si>
    <t>Duanes</t>
  </si>
  <si>
    <t>7 capítols</t>
  </si>
  <si>
    <t>Annex 23 (%)</t>
  </si>
  <si>
    <t>Annex 23 (actes)</t>
  </si>
  <si>
    <t>Normes i procediments de duana generals i específics</t>
  </si>
  <si>
    <t>Classificació de duanes i Tariff</t>
  </si>
  <si>
    <t>Drug precursors</t>
  </si>
  <si>
    <t>Annex 24 (%)</t>
  </si>
  <si>
    <t>Annex 24 (actes)</t>
  </si>
  <si>
    <t>Productes agrícoles bàsics</t>
  </si>
  <si>
    <t>Productes agrícoles processats</t>
  </si>
  <si>
    <t>Comerç</t>
  </si>
  <si>
    <t>Annex 25 (%)</t>
  </si>
  <si>
    <t>Annex 25 (actes)</t>
  </si>
  <si>
    <t>Actes jurídics directament aplicables a Andorra</t>
  </si>
  <si>
    <t>Actes jurídics sense efecte directe, a ser represos per Andorra</t>
  </si>
  <si>
    <t>Normes comunes d'import / export</t>
  </si>
  <si>
    <t>Regulacions de salvaguardes</t>
  </si>
  <si>
    <t>Normes específiques del sector del comerç</t>
  </si>
  <si>
    <t>Règims preferents de comerç</t>
  </si>
  <si>
    <t>Regulacions que apliquen acords</t>
  </si>
  <si>
    <t>Normes comunes per a les exportacions</t>
  </si>
  <si>
    <t>Crèdits d'exportacions</t>
  </si>
  <si>
    <t>Instruments de defensa comercial</t>
  </si>
  <si>
    <t>Notwithstanding the obligations under the Treaties on which the European Union is founded, Croatia may maintain in force for seven years from the date of accession the restrictions laid down in its Agricultural Land Act (OG 152/08), as in force on the date of signature of the Treaty of Accession, on the acquisition of agricultural land by nationals of another Member State, by nationals of the States which are a party to the European Economic Area Agreement (EEAA) and by legal persons formed in accordance with the laws of another Member State or an EEAA State. However, a national of a Member State or a legal person formed in accordance with the laws of another Member State, may in no instance be treated less favourably in respect of the acquisition of agricultural land than such a national or person would have been treated at the date of signature of the Treaty of Accession or be treated in a more restrictive way than a national or a legal person of a third country.
Self-employed farmers, who are nationals of another Member State and who wish to establish themselves and reside in Croatia, shall not be subject to the provisions of the first paragraph or to any rules and procedures other than those to which nationals of Croatia are subject.
A general review of this transitional measure shall be held by the end of the third year following the date of accession. To this effect, the Commission shall submit a report to the Council. The Council may, acting unanimously on a proposal from the Commission, decide to shorten or terminate the transitional period indicated in the first paragraph.
If there is sufficient evidence that, upon expiry of the transitional period, there will be serious disturbances or a threat of serious disturbances on Croatia's agricultural land market, the Commission, at Croatia's request, shall decide upon the extension of the transitional period for three years. This extension may be limited to selected geographical areas particularly affected.</t>
  </si>
  <si>
    <t>Bearing in mind the very limited number of residences in Malta and the very limited land available for construction purposes, which can only cover the basic needs created by the demographic development of the present residents, Malta may on a non-discriminatory basis maintain in force the rules on the acquisition and holding of immovable property for secondary residence purposes by nationals of the Member States who have not legally resided in Malta for at least five years laid down in the Immovable Property (Acquisition by Non-Residents) Act (Chapter 246).
Malta shall apply authorisation procedures for the acquisition of immovable property for secondary residence purposes in Malta, which shall be based on published, objective, stable and transparent criteria. These criteria shall be applied in a non-discriminatory manner and shall not differentiate between nationals of Malta and of other Member States. Malta shall ensure that in no instance shall a national of a Member State be treated in a more restrictive way than a national of a third country.
In the event that the value of one such property bought by a national of a Member State exceeds the thresholds provided for in Malta's legislation, namely 30000 Maltese lira for apartments and 50000 Maltese lira for any type of property other than apartments and property of historical importance, authorisation shall be granted. Malta may revise the thresholds established by such legislation to reflect changes in prices in the property market in Malta.</t>
  </si>
  <si>
    <t>Compra de segones residències</t>
  </si>
  <si>
    <t xml:space="preserve">S'apliquen les transitòries acordades a Croàcia a la seva acta d'adhesió (Annex 5, Capítol 3): </t>
  </si>
  <si>
    <t>L112/6, 24-4-2012</t>
  </si>
  <si>
    <t>L236/33, 23-9-2003</t>
  </si>
  <si>
    <t>S'aplica l'acord sobre compra de segones residències acordat a Malta a la seva acta d'adhesió (Protocol 6):</t>
  </si>
  <si>
    <t>Compra de terrenys agrícoles</t>
  </si>
  <si>
    <t>R (EU) 2021/1230</t>
  </si>
  <si>
    <t>Categories exemptes [de la prohibició d'acords restrictius (TFUE(101.1))]</t>
  </si>
  <si>
    <t>R (EC) 906/2009</t>
  </si>
  <si>
    <t>R (EC) 246/2009</t>
  </si>
  <si>
    <t>R (EC) 169/2009</t>
  </si>
  <si>
    <t>AM (P3/C2)</t>
  </si>
  <si>
    <t>1-6; 10-12</t>
  </si>
  <si>
    <t>Contractes de defensa i de seguretat</t>
  </si>
  <si>
    <t>D 2009/81/EC</t>
  </si>
  <si>
    <t>Tot l'annex (excepte dos reglaments tècnics sobre límits temporals i vocabulari comú relatiu a les contractacions, l'EUTIAS i els STN)</t>
  </si>
  <si>
    <t>AM (P4/C1)</t>
  </si>
  <si>
    <t>D 96/71/EC</t>
  </si>
  <si>
    <t>D 2014/67/EU</t>
  </si>
  <si>
    <t>D (EU) 2019/1937</t>
  </si>
  <si>
    <t>D (EU) 2022/2041</t>
  </si>
  <si>
    <t>D 85/374/EEC</t>
  </si>
  <si>
    <t>Professions jurídiques</t>
  </si>
  <si>
    <t>Sistema general, reconeixement de l'experiència professional i reconeixement automàtic</t>
  </si>
  <si>
    <t>R (EU) 2017/625</t>
  </si>
  <si>
    <t>Controls oficials de salut vegetal</t>
  </si>
  <si>
    <t>Seguretat alimentària</t>
  </si>
  <si>
    <t>R (EU) 2016/2031</t>
  </si>
  <si>
    <t>R (EU) 2018/2018</t>
  </si>
  <si>
    <t>R (EU) 2018/2019</t>
  </si>
  <si>
    <t>R (EU) 2019/66</t>
  </si>
  <si>
    <t>R (EU) 2019/829</t>
  </si>
  <si>
    <t>R (EU) 2019/1702</t>
  </si>
  <si>
    <t>R (EU) 2019/2148</t>
  </si>
  <si>
    <t>R (EU) 2022/1456</t>
  </si>
  <si>
    <t>R (EU) 2022/1941</t>
  </si>
  <si>
    <t>R (EU) 2019/2072</t>
  </si>
  <si>
    <t>R (EU) 2022/2404</t>
  </si>
  <si>
    <t>R (EU) 2020/1770</t>
  </si>
  <si>
    <t>R (EU) 2020/178</t>
  </si>
  <si>
    <t>Organismes nocius</t>
  </si>
  <si>
    <t>R (EU) 167/2013</t>
  </si>
  <si>
    <t>R (EU) 168/2013</t>
  </si>
  <si>
    <t>R (EU) 2018/858</t>
  </si>
  <si>
    <t>(tot*)</t>
  </si>
  <si>
    <t>R (EU) 528/2012</t>
  </si>
  <si>
    <t>Productes biocides</t>
  </si>
  <si>
    <t>Detergents</t>
  </si>
  <si>
    <t>R (EC) 648/2004</t>
  </si>
  <si>
    <t>Es permet una aplicació simplificada de la normativa, exhimint AND de la creació d'estructures per fer les derogacions previstes a l'art. 5.</t>
  </si>
  <si>
    <t>Perquè la normativa UE es considera obsoleta i està en curs de revisió .</t>
  </si>
  <si>
    <t>72(16)</t>
  </si>
  <si>
    <t>D 2006/66/EC</t>
  </si>
  <si>
    <t>Piles i acumuladors</t>
  </si>
  <si>
    <t>R (EC) 1272/2008</t>
  </si>
  <si>
    <t>Classificació, etiquetatge i empaquetat de substàncies i barreges</t>
  </si>
  <si>
    <t>R (EU) 493/2012</t>
  </si>
  <si>
    <t>R (EC) 1107/2009</t>
  </si>
  <si>
    <t>15-24</t>
  </si>
  <si>
    <t>D 98/70/EC</t>
  </si>
  <si>
    <t>1(8)</t>
  </si>
  <si>
    <t>Qualitat dels combustibles</t>
  </si>
  <si>
    <t>Dec. 2002/159/EC</t>
  </si>
  <si>
    <t>Residus d'envasos</t>
  </si>
  <si>
    <t>8(7;12)</t>
  </si>
  <si>
    <t>D 94/62/EC</t>
  </si>
  <si>
    <t>Dec. 2005/270/EC</t>
  </si>
  <si>
    <t>D (EU) 2019/904</t>
  </si>
  <si>
    <t>D 2012/19/EU</t>
  </si>
  <si>
    <t>13(3-4)</t>
  </si>
  <si>
    <t>8(11)</t>
  </si>
  <si>
    <t>15(14-19;25.2)</t>
  </si>
  <si>
    <t>R (EU) 517/2014</t>
  </si>
  <si>
    <t>D (EU) 2015/652</t>
  </si>
  <si>
    <t>Dec. 2001/171/EC</t>
  </si>
  <si>
    <t>Dec. 2009/292/EC</t>
  </si>
  <si>
    <t>D 94/63/EC</t>
  </si>
  <si>
    <t>8(6.1f-g)</t>
  </si>
  <si>
    <t>19; STN5-10</t>
  </si>
  <si>
    <t>D 2009/43/EC</t>
  </si>
  <si>
    <t>R (EU) 2016/1628</t>
  </si>
  <si>
    <t>D 2014/60/EU</t>
  </si>
  <si>
    <t>Retorn de béns culturals sostrets</t>
  </si>
  <si>
    <t>D 2014/28/EU</t>
  </si>
  <si>
    <t>Explosius per a ús civil</t>
  </si>
  <si>
    <t>EEVAA+4</t>
  </si>
  <si>
    <t>R (EC) 166/2006</t>
  </si>
  <si>
    <t>Freedom of movement for workers</t>
  </si>
  <si>
    <t>Free movement of goods</t>
  </si>
  <si>
    <t>Right of establishment and freedom to provide services</t>
  </si>
  <si>
    <t>Free movement of capital</t>
  </si>
  <si>
    <t>Public procurement</t>
  </si>
  <si>
    <t>Company law</t>
  </si>
  <si>
    <t>Intellectual property law</t>
  </si>
  <si>
    <t>Competition policy</t>
  </si>
  <si>
    <t>Financial services</t>
  </si>
  <si>
    <t>Information society and media</t>
  </si>
  <si>
    <t>Agriculture and rural development</t>
  </si>
  <si>
    <t>Food safety, veterinary and phytosanitary policy</t>
  </si>
  <si>
    <t>Fisheries</t>
  </si>
  <si>
    <t>Transport policy</t>
  </si>
  <si>
    <t>Energy</t>
  </si>
  <si>
    <t>Taxation</t>
  </si>
  <si>
    <t>Economic and monetary policy</t>
  </si>
  <si>
    <t>Statistics</t>
  </si>
  <si>
    <r>
      <t xml:space="preserve">Social policy and employment </t>
    </r>
    <r>
      <rPr>
        <sz val="7.5"/>
        <rFont val="Calibri"/>
        <family val="2"/>
        <scheme val="minor"/>
      </rPr>
      <t>(including anti-discrimination and equal opportunities for women and men)</t>
    </r>
  </si>
  <si>
    <t>Enterprise and industrial policy</t>
  </si>
  <si>
    <t>Trans-European networks</t>
  </si>
  <si>
    <t>Regional policy and co-ordination of structural instruments</t>
  </si>
  <si>
    <t>Judiciary and fundamental rights</t>
  </si>
  <si>
    <t>Justice, freedom and security</t>
  </si>
  <si>
    <t>Science and research</t>
  </si>
  <si>
    <t>Education and culture</t>
  </si>
  <si>
    <t>Environment</t>
  </si>
  <si>
    <t>Consumer and health protection</t>
  </si>
  <si>
    <t>Customs union</t>
  </si>
  <si>
    <t>External relations</t>
  </si>
  <si>
    <t>Foreign, security and defence policy</t>
  </si>
  <si>
    <t>Financial control</t>
  </si>
  <si>
    <t>Financial and budgetary provisions</t>
  </si>
  <si>
    <t>Institutions</t>
  </si>
  <si>
    <t>Other issues</t>
  </si>
  <si>
    <t>Schengen</t>
  </si>
  <si>
    <t>Ordenament territorial</t>
  </si>
  <si>
    <t>Habitatge</t>
  </si>
  <si>
    <t>Relacions institucionals</t>
  </si>
  <si>
    <t>Urbanisme</t>
  </si>
  <si>
    <t>Funció pública</t>
  </si>
  <si>
    <t>Salut</t>
  </si>
  <si>
    <t>Joventut</t>
  </si>
  <si>
    <t>Esports</t>
  </si>
  <si>
    <t>Mobilitat</t>
  </si>
  <si>
    <t>Participació ciutadana</t>
  </si>
  <si>
    <t>Circulació de mercaderies</t>
  </si>
  <si>
    <t>Immigració</t>
  </si>
  <si>
    <t>Establiment i provisió de serveis</t>
  </si>
  <si>
    <t>Sector primari</t>
  </si>
  <si>
    <t>Sector secundari (indústria)</t>
  </si>
  <si>
    <t>Sector serveis</t>
  </si>
  <si>
    <t>Llistar-los aquí sota tots ells</t>
  </si>
  <si>
    <t>PRESENTAR-HO DE DUES MANERES DIFERENTS... Els capítols del cabal... i les matèries, redactat de manera diferent, amb una terminologia diferent</t>
  </si>
  <si>
    <t>7 parts i 49 capítols</t>
  </si>
  <si>
    <t>P1</t>
  </si>
  <si>
    <t>P2</t>
  </si>
  <si>
    <t>P3</t>
  </si>
  <si>
    <t>P4</t>
  </si>
  <si>
    <t>P5</t>
  </si>
  <si>
    <t>P6</t>
  </si>
  <si>
    <t>P7</t>
  </si>
  <si>
    <t>P1_C1</t>
  </si>
  <si>
    <t>P1_C2</t>
  </si>
  <si>
    <t>P1_C3</t>
  </si>
  <si>
    <t>P1_C4</t>
  </si>
  <si>
    <t>P1_C5</t>
  </si>
  <si>
    <t>P2_C1</t>
  </si>
  <si>
    <t>P2_C2</t>
  </si>
  <si>
    <t>P2_C3</t>
  </si>
  <si>
    <t>P2_C4</t>
  </si>
  <si>
    <t>P2_C5</t>
  </si>
  <si>
    <t>P2_C6</t>
  </si>
  <si>
    <t>P2_C7</t>
  </si>
  <si>
    <t>P2_C8</t>
  </si>
  <si>
    <t>P2_C9</t>
  </si>
  <si>
    <t>P2_C10</t>
  </si>
  <si>
    <t>P2_C11</t>
  </si>
  <si>
    <t>P3_C1</t>
  </si>
  <si>
    <t>P3_C2</t>
  </si>
  <si>
    <t>P3_C3</t>
  </si>
  <si>
    <t>P3_C4</t>
  </si>
  <si>
    <t>P3_C5</t>
  </si>
  <si>
    <t>P3_C6</t>
  </si>
  <si>
    <t>P3_C7</t>
  </si>
  <si>
    <t>P4_C1</t>
  </si>
  <si>
    <t>P4_C2</t>
  </si>
  <si>
    <t>P4_C3</t>
  </si>
  <si>
    <t>P4_C4</t>
  </si>
  <si>
    <t>P4_C5</t>
  </si>
  <si>
    <t>P4_C6</t>
  </si>
  <si>
    <t>P4_C7</t>
  </si>
  <si>
    <t>P4_C8</t>
  </si>
  <si>
    <t>P4_C9</t>
  </si>
  <si>
    <t>P4_C10</t>
  </si>
  <si>
    <t>P4_C11</t>
  </si>
  <si>
    <t>P4_C12</t>
  </si>
  <si>
    <t>P4_C13</t>
  </si>
  <si>
    <t>P4_C14</t>
  </si>
  <si>
    <t>P5_C1</t>
  </si>
  <si>
    <t>P5_C2</t>
  </si>
  <si>
    <t>P5_C3</t>
  </si>
  <si>
    <t>P5_C4</t>
  </si>
  <si>
    <t>P5_C5</t>
  </si>
  <si>
    <t>P6_C1</t>
  </si>
  <si>
    <t>P6_C2</t>
  </si>
  <si>
    <t>P6_C3</t>
  </si>
  <si>
    <t>P6_C4</t>
  </si>
  <si>
    <t>P6_C5</t>
  </si>
  <si>
    <t>P7_C1</t>
  </si>
  <si>
    <t>P7_C2</t>
  </si>
  <si>
    <t>R (EC) 178/2002</t>
  </si>
  <si>
    <t>Art. 22 i provisions corresponents sobre salut vegetal: EEVAA+2</t>
  </si>
  <si>
    <t>R (EU) 2019/2125</t>
  </si>
  <si>
    <t>Controls de productes amb embalatges de fusta</t>
  </si>
  <si>
    <t>R (EU) 2021/1355</t>
  </si>
  <si>
    <t>Programes de control de residus de pesticides</t>
  </si>
  <si>
    <t>D (EU) 2019/300</t>
  </si>
  <si>
    <t>(tota)</t>
  </si>
  <si>
    <t>R (EU) 2022/1916</t>
  </si>
  <si>
    <t>Comercialització de productes de protecció vegetal</t>
  </si>
  <si>
    <t>28 capítols i 1 adaptació sectorial</t>
  </si>
  <si>
    <t>Dec. (EU) 2015/887</t>
  </si>
  <si>
    <t>Biocombustibles</t>
  </si>
  <si>
    <t>1(7a-7e)</t>
  </si>
  <si>
    <t>Dec. 2011/13/EU</t>
  </si>
  <si>
    <t>R (EU) 1307/2014</t>
  </si>
  <si>
    <t>Obligacions de reporting</t>
  </si>
  <si>
    <t>Actes represos (per components de l'annex i tipus de represa) [C12: substàncies perilloses]:</t>
  </si>
  <si>
    <t>AM (P2/C1/13.c)</t>
  </si>
  <si>
    <t>AM (P2/C1/13.b)</t>
  </si>
  <si>
    <t>10 capítols</t>
  </si>
  <si>
    <t>Perquè no produïm petroli, no importem petroli no refinat i tot el petroli refinat que importem, l'importem de l'UE.</t>
  </si>
  <si>
    <t>1-3</t>
  </si>
  <si>
    <t>D 94/22/EC</t>
  </si>
  <si>
    <t>R (EU) 2018/1999</t>
  </si>
  <si>
    <t>D (EU) 2019/944</t>
  </si>
  <si>
    <t>4-6;10-13</t>
  </si>
  <si>
    <t>D (EU) 2018/2001</t>
  </si>
  <si>
    <t>D 2012/27/EU</t>
  </si>
  <si>
    <t>D 2010/31/EU</t>
  </si>
  <si>
    <t>Reserves de petroli</t>
  </si>
  <si>
    <t>AM (P2/C1/13.d); Annex 20</t>
  </si>
  <si>
    <t>D 2004/38/EC</t>
  </si>
  <si>
    <t>R (EU) 2019/1157</t>
  </si>
  <si>
    <t>R (EU) 492/2011</t>
  </si>
  <si>
    <t>D 2014/54/EU</t>
  </si>
  <si>
    <t>R (EU) 2019/1149</t>
  </si>
  <si>
    <t>Lliure circulació dels treballadors</t>
  </si>
  <si>
    <t>R (EC) 883/2004</t>
  </si>
  <si>
    <t>Dec. S2 12/6/09</t>
  </si>
  <si>
    <t>ABA: Associació de Bancs Andorrans (marca: Andorran Banking)</t>
  </si>
  <si>
    <t>ADEFI: Associació d’Entitats Financeres d’Inversió</t>
  </si>
  <si>
    <t>AFA: Autoritat Financera Andorrana</t>
  </si>
  <si>
    <t>ARAE: Àrea de Registre d’Activitats Econòmiques (inclou el Registre de Societats) (MPETH)</t>
  </si>
  <si>
    <t>APDA: Agència de Protecció de Dades d’Andorra</t>
  </si>
  <si>
    <t>ASAE: Àrea de Seguretat Alimentària i Entorn (MS)</t>
  </si>
  <si>
    <t>AT: Andorra Telecom</t>
  </si>
  <si>
    <t>CASS: Caixa Andorrana de Seguretat Social</t>
  </si>
  <si>
    <t>DAR: Departament d’Agricultura i Ramaderia (MMAAR)</t>
  </si>
  <si>
    <t>DE: Departament d’Estadística</t>
  </si>
  <si>
    <t>DET: Departament d’Energia i Transports</t>
  </si>
  <si>
    <t>DESRIT: Departament d’Ensenyament Superior, Recerca i Innovació Tecnològica (MRIEU)</t>
  </si>
  <si>
    <t>DIG: Departament d’Intervenció General (MF)</t>
  </si>
  <si>
    <t>DMAS: Departament de Medi Ambient i Sostenibilitat (MMAAR)</t>
  </si>
  <si>
    <t>DOT: Departament d’Ocupació i Treball (MPETH)</t>
  </si>
  <si>
    <t>DP: Departament de Policia (MJI)</t>
  </si>
  <si>
    <t>DPCGE: Departament de Protecció Civil i Gestió d’Emergències (MJI)</t>
  </si>
  <si>
    <t>DPEIS: Departament de Prevenció i Extinció d’Incendis i Salvaments (MJI)</t>
  </si>
  <si>
    <t>DSIV: Departament de Seguretat Industrial i Vehicles (MPETH)</t>
  </si>
  <si>
    <t>DTF: Departament de Tributs Fronteres (inclou la Duana) (MF)</t>
  </si>
  <si>
    <t>EEE: Espai Econòmic Europeu</t>
  </si>
  <si>
    <t>EEVAA: [data d’] entrada en vigor de l’Acord d’Associació</t>
  </si>
  <si>
    <t>Feda: Forces elèctriques d’Andorra</t>
  </si>
  <si>
    <t>IMI: Sistema d’informació del mercat interior</t>
  </si>
  <si>
    <t>OECC: Oficina de l’energia i del canvi climàtic (SETETM)</t>
  </si>
  <si>
    <t>OMPA: Oficina de Marques i Patents d’Andorra  (MPETH)</t>
  </si>
  <si>
    <t>MCA: Ministeri de Cultura i Esports</t>
  </si>
  <si>
    <t>MF: Ministeri de Finances</t>
  </si>
  <si>
    <t>MI: Mercat Interior</t>
  </si>
  <si>
    <t>MJI: Ministeri de Justícia i Interior</t>
  </si>
  <si>
    <t>MMAAR: Ministeri de Medi Ambient, Agricultura i Ramaderia</t>
  </si>
  <si>
    <t>MPETH: Ministeri de Presidència, Economia, Treball i Habitatge</t>
  </si>
  <si>
    <t>MRIEU: Ministeri de Relacions Institucionals, Educació i Universitats</t>
  </si>
  <si>
    <t>MS: Ministeri de Salut</t>
  </si>
  <si>
    <t>MTU: Ministeri de Territori i Urbanisme</t>
  </si>
  <si>
    <t>RTVA: Ràdio i Televisió d’Andorra</t>
  </si>
  <si>
    <t>SEAFI: Secretaria d’Estat d’Afers Financers Internacionals</t>
  </si>
  <si>
    <t>SETDT: Secretaria d’Estat de Transformació Digital i Telecomunicacions</t>
  </si>
  <si>
    <t>SETETM: Secretaria d’Estat de Transició Energètica, Transports i Mobilitat</t>
  </si>
  <si>
    <t>SOLVIT: Xarxa europea per a la resolució dels problemes dels ciutadans i de les empreses del MI amb les administracions dels països del MI</t>
  </si>
  <si>
    <t>UE: Unió Europea</t>
  </si>
  <si>
    <t>R (EU) 2019/500</t>
  </si>
  <si>
    <t>R (EC) 987/2009</t>
  </si>
  <si>
    <t>STN 7</t>
  </si>
  <si>
    <t>Dec. U4 13/12/11</t>
  </si>
  <si>
    <t>Rec. U2 12/6/09</t>
  </si>
  <si>
    <t>Coordinació en l'àmbit de la SS (amb decisions i recomanacions de la comissió administrativa)</t>
  </si>
  <si>
    <t>1*</t>
  </si>
  <si>
    <t>2*</t>
  </si>
  <si>
    <t>3*</t>
  </si>
  <si>
    <t>STDA 33*</t>
  </si>
  <si>
    <t>STDA 23*</t>
  </si>
  <si>
    <t>D 2005/36/EC</t>
  </si>
  <si>
    <t>1(9e)</t>
  </si>
  <si>
    <t>AM (P2/C2/16; P2/C7/80.7)</t>
  </si>
  <si>
    <t>AM (P2/C2/15; P2/C7/80)</t>
  </si>
  <si>
    <t>at: adaptació tècnica</t>
  </si>
  <si>
    <t>Serveis en general</t>
  </si>
  <si>
    <t>2(22.1d)</t>
  </si>
  <si>
    <t>D 2006/123/EC</t>
  </si>
  <si>
    <t>2-13;15;16</t>
  </si>
  <si>
    <t>EEVAA+3
Per a l'acte 2, es precisa que "Andorra shall not maintain or introduce discriminatory treatment of EU service providers during the period of three years from the date of entry into force of this Agreement".</t>
  </si>
  <si>
    <t>Adaptació a l'IMI.</t>
  </si>
  <si>
    <t>Principalment, per adaptació a l'IMI.</t>
  </si>
  <si>
    <t>AM (P2/C4/24; P2/C3/17.4)</t>
  </si>
  <si>
    <t>21 capítols</t>
  </si>
  <si>
    <t>9*</t>
  </si>
  <si>
    <t>R (EU) 2018/1971</t>
  </si>
  <si>
    <t>Concrecions ordinàries ja previstes al R:
-Es mantenen dos convenis bilaterals amb ESP (sobre cobrament de pensions ESP per a persones que passen a residir a AND), que són més beneficiosos que el R.
-S’exclouen els familiars de treballadors fronterers de rebre assistència sanitària a Andorra.
-Concreció de la participació (optativa / voluntària) de la CASS com a observadora a les reunions de la comissió administrativa per a la coordinació dels sistemes de seguretat social (i als organismes que en depenen).</t>
  </si>
  <si>
    <t>Concreció de la participació (optativa / voluntària) d'AND com a observador a les reunions del grup de coordinadors per al reconeixement de l’experiència professional.</t>
  </si>
  <si>
    <t xml:space="preserve">Concreció de la participació (obligatòria) del regulador andorrà al BEREC (Body of European Regulators for Electronic Communications) (consell, consell gestor i grups de treball). Condicions principals: mateixos drets que els estats membres excepte el dret de vot i el dret a ocupar la presidència del consell; contribució prevista a l'AM/P6/68. </t>
  </si>
  <si>
    <t>EEVAA+7</t>
  </si>
  <si>
    <t>R (EU) 2022/612</t>
  </si>
  <si>
    <r>
      <t xml:space="preserve">Temps d'adaptació d'AT al </t>
    </r>
    <r>
      <rPr>
        <i/>
        <sz val="11"/>
        <color theme="1"/>
        <rFont val="Calibri"/>
        <family val="2"/>
        <scheme val="minor"/>
      </rPr>
      <t>roaming like at home</t>
    </r>
    <r>
      <rPr>
        <sz val="11"/>
        <color theme="1"/>
        <rFont val="Calibri"/>
        <family val="2"/>
        <scheme val="minor"/>
      </rPr>
      <t xml:space="preserve"> i a la liberalització i obertura del mercat.</t>
    </r>
  </si>
  <si>
    <t>EEVAA+7
Tot i que la transitòria (condicionada) podria ser més curta si els "estimated costs of Andorra's operator(s) for wholesale roaming services for a specific year, according to the Commission cost model, are above the maximum wholesale charges set out by this Regulation for that year". Les verificacions de preus per part de la Comissió a tal efecte s'han de fer, com a molt tard, l'any EEVAA+3.</t>
  </si>
  <si>
    <t>1(10;11)</t>
  </si>
  <si>
    <t>D 97/67/EC</t>
  </si>
  <si>
    <t>Exempció dels articles 10 i 11:
Article 10
1. The European Parliament and the Council, acting on a proposal from the Commission and on the basis of Articles 57(2), 66 and 100a of the Treaty, shall adopt the measures necessary for the harmonisation of the procedures referred to in Article 9 governing the commercial provision to the public of non-reserved postal services.
2. The harmonisation measures referred to in paragraph 1 shall concern, in particular, the criteria to be observed and the procedures to be followed by the postal operator, the manner of publication of those criteria and procedures, as well as the appeal procedures to be followed.
Article 11
The European Parliament and the Council, acting on a proposal from the Commission and on the basis of Articles 57(2), 66 and 100a of the Treaty, shall adopt such harmonisation measures as are necessary to ensure that users and the universal service provider(s) have access to the public postal network under conditions which are transparent and non-discriminatory.</t>
  </si>
  <si>
    <t>AM (P2/C4/24; P2/C3/17.4; P2/C7/80.7; P6/68)</t>
  </si>
  <si>
    <t>2-6</t>
  </si>
  <si>
    <t>Les provisions transitòries de l'article 160 també s'han d'aplicar a AND.</t>
  </si>
  <si>
    <t>20-31</t>
  </si>
  <si>
    <t>No aplica la referència (a l'article 30c3) a la Carta de drets fonamentals  de l'UE.</t>
  </si>
  <si>
    <t>1; 9; 18; 19</t>
  </si>
  <si>
    <t>AM (P4/C5/61; P2/C3/17.4; P2/C7/80.7); PM3 (serveis financers) (art.4)</t>
  </si>
  <si>
    <t>D (EU) 2017/1132</t>
  </si>
  <si>
    <t>D 2006/43/EC</t>
  </si>
  <si>
    <t>R (EU) 537/2014</t>
  </si>
  <si>
    <t>Concreció de la participació (optativa / voluntària) del regulador andorrà al CEAOB (Committee of European Auditing Oversight Bodies).
Condicions principals: mateixos drets que els estats membres excepte el dret de vot i el dret a ocupar la presidència del comitè.</t>
  </si>
  <si>
    <t>R (EC) 1126/2008</t>
  </si>
  <si>
    <t>5 capítols i 1 apartat amb tots els actes STIA</t>
  </si>
  <si>
    <t>R (EU) 1379/2013</t>
  </si>
  <si>
    <t>R (EU) 1308/2013</t>
  </si>
  <si>
    <t>Organització dels mercats de pesca i aqüicultura</t>
  </si>
  <si>
    <t>Organització dels mercats de productes agrícoles</t>
  </si>
  <si>
    <t>Transport ferroviari i transport fluvial</t>
  </si>
  <si>
    <t>13*</t>
  </si>
  <si>
    <t>4 capítols i 1 apartat amb tots els actes STIA</t>
  </si>
  <si>
    <t>Normes de procediment</t>
  </si>
  <si>
    <t>Categories exemptes</t>
  </si>
  <si>
    <r>
      <t xml:space="preserve">Ajudes </t>
    </r>
    <r>
      <rPr>
        <i/>
        <sz val="11"/>
        <color theme="1"/>
        <rFont val="Calibri"/>
        <family val="2"/>
        <scheme val="minor"/>
      </rPr>
      <t>de minimis</t>
    </r>
  </si>
  <si>
    <t>Transparència de les relacions financeres entre Estats i empreses públiques</t>
  </si>
  <si>
    <t>Part 1</t>
  </si>
  <si>
    <t>Part 2</t>
  </si>
  <si>
    <t>P1_C6</t>
  </si>
  <si>
    <t>P1_STN</t>
  </si>
  <si>
    <t>AM (P3/C3/49.1)</t>
  </si>
  <si>
    <t>AM (P3/C3/49.2)</t>
  </si>
  <si>
    <t>1; 6; 9; 10; 17; 18; 22</t>
  </si>
  <si>
    <t>D 2001/84/EC</t>
  </si>
  <si>
    <t>D 2001/29/EC</t>
  </si>
  <si>
    <t>D 2012/28/EU</t>
  </si>
  <si>
    <t xml:space="preserve">Adaptacions tècniques </t>
  </si>
  <si>
    <t>Concreció de la participació (optativa / voluntària) d'AND a les reunions del comitè de contacte previst a l'article 11.2 de la directiva.</t>
  </si>
  <si>
    <t>Concreció de la participació (optativa / voluntària) d'AND a les reunions del comitè de contacte previst a l'article 12.3 de la directiva.</t>
  </si>
  <si>
    <t>Concreció de la participació (obligatòria) d'AND en una base de dades compartida. (Andorra shall participate in the single publicly accessible online database established by the Office for Harmonization in the Internal Market referred to in Article 3(6). Andorra shall bear the costs of translation in the Catalan language, where necessary.)</t>
  </si>
  <si>
    <r>
      <t xml:space="preserve">Transitòries </t>
    </r>
    <r>
      <rPr>
        <sz val="11"/>
        <color rgb="FF000000"/>
        <rFont val="Aptos Narrow"/>
        <family val="2"/>
      </rPr>
      <t>≥</t>
    </r>
    <r>
      <rPr>
        <sz val="11"/>
        <color rgb="FF000000"/>
        <rFont val="Calibri"/>
        <family val="2"/>
        <scheme val="minor"/>
      </rPr>
      <t>5</t>
    </r>
  </si>
  <si>
    <t>3; 18; 19</t>
  </si>
  <si>
    <t>15(9)</t>
  </si>
  <si>
    <t>Dec. (EU) 2020/369</t>
  </si>
  <si>
    <t>R (EU) 2017/2394</t>
  </si>
  <si>
    <t>D 2008/122/EC</t>
  </si>
  <si>
    <t>D 2008/48/EC</t>
  </si>
  <si>
    <t xml:space="preserve">HA DE QUEDAR CLAR... QUE AIXÒ ÉS PER TENIR LA VISIÓ DE CONJUNT... QUE DESPRÉS ELS ACTES IMPORTANTS DE CADA ANNEX SÓN POCS, IDENTIFICAR-NE ALGUNS PER VEURE QUE SE N'HA FET AMB AQUELLS
</t>
  </si>
  <si>
    <t>AIXÒ IMPLICA DOS COSES:</t>
  </si>
  <si>
    <t>QUE ENS CONCEDEIXEN MENYS ADAPTACIONS DE LES QUE POTSER VOLDRÍEM</t>
  </si>
  <si>
    <t>(TOT I QUE RECORDEM QUE ADAPTAR NO TÉ CAP SENTIT, PQ SI NO TPOC NO POTS APROFITAR EL QUE TENS I IMPLICARIA QUE NO ÉS L'INSTRUMENT)</t>
  </si>
  <si>
    <t>PERÒ TAMBÉ QUE LA LLEI FORTA QUE ENS ENTRA ÉS POCA</t>
  </si>
  <si>
    <t>FER UNA EXPLICACIÓ D'AIXÒ AMB ALGUNA FIGURA EN ALGUN ANNEX CONCRET</t>
  </si>
  <si>
    <t>I PEL CONJUNT DE L'ACORD D'ASSOCIACIÓ AMB ANNEXOS COM EL 5, EL 8, ETC. VS L'1 O EL 2.</t>
  </si>
  <si>
    <t>Cooperació entre autoritats nacionals de protecció dels consumidors</t>
  </si>
  <si>
    <t>Alertes sobre protecció dels consumidors</t>
  </si>
  <si>
    <t>Cooperació administrativa</t>
  </si>
  <si>
    <t>Timeshare, long-term holiday product, resale and exchange contracts</t>
  </si>
  <si>
    <t>Compartició de bases de dades sobre solvència de consumidors</t>
  </si>
  <si>
    <t>AM (P2/C1/13.1e)</t>
  </si>
  <si>
    <t>Compliment duaner dels drets de propietat intel·lectual</t>
  </si>
  <si>
    <t>Controls de diners en efectiu</t>
  </si>
  <si>
    <t>Assistència per a la recuperació de deutes</t>
  </si>
  <si>
    <t>D 2010/24/EU</t>
  </si>
  <si>
    <t>Assistència mútua per a la recuperació de deutes,
impostos i altres</t>
  </si>
  <si>
    <t>Es limita l'aplicació de la directiva: "The provisions of this Directive shall only be applicable to claims concerning duties due following a customs operation.".</t>
  </si>
  <si>
    <t xml:space="preserve"> </t>
  </si>
  <si>
    <t>R (EU) 510/2014</t>
  </si>
  <si>
    <t>Actes vinculats al TARIC</t>
  </si>
  <si>
    <t>Coherència amb la decisió adoptada a l'Annex 25 / P1.</t>
  </si>
  <si>
    <t xml:space="preserve">Aplicació directa sense represa (s'aplica aquí l'article 6 del Protocol Andorra). </t>
  </si>
  <si>
    <t>AM (P2/C1/13.1f); (P2/C1/6)</t>
  </si>
  <si>
    <t>AM (P4/C2/56);  PM3 (serveis financers) (art.4)</t>
  </si>
  <si>
    <t>2 parts i 10 capítols</t>
  </si>
  <si>
    <t>Enforcement</t>
  </si>
  <si>
    <t>AM (P2/C1/12;13.1g); (P2/C1/6)</t>
  </si>
  <si>
    <t>R (EU) 2016/1035</t>
  </si>
  <si>
    <t>P1_C7</t>
  </si>
  <si>
    <t>P1_C8</t>
  </si>
  <si>
    <t>Tota</t>
  </si>
  <si>
    <t>Coherència amb l'aplicació d'aquest tipus de normativa des de l'acord comercial del 1990.</t>
  </si>
  <si>
    <t>AM (P4/C4/60); PM5 (cooperació estadística)</t>
  </si>
  <si>
    <t>Estadístiques empresarials</t>
  </si>
  <si>
    <t>Estadístiques de turisme</t>
  </si>
  <si>
    <t>Estadístiques de transports</t>
  </si>
  <si>
    <t>Estadístiques de població i condicions socials</t>
  </si>
  <si>
    <t>Estadístiques d'economia i de finances</t>
  </si>
  <si>
    <t>Estadístiques d'agricultura i pesca</t>
  </si>
  <si>
    <t>Estadístiques d'energia</t>
  </si>
  <si>
    <t>Estadístiques de medi ambient</t>
  </si>
  <si>
    <t>Aquests dos actes (sobre persones que denuncien infraccions del dret comunitari i sobre salaris mínims) van ser proposats (formaven part de versions anteriors de l'annex) però se'n va acabar acordant l'exempció.</t>
  </si>
  <si>
    <t>11 capítols (amb seccions i subseccions) i 1 apèndix</t>
  </si>
  <si>
    <t>Exempció de l'Annex 1 / Part B i de l'Annex 8 del Reglament excepte pel que fa a les variables llistades a l'Apèndix de l'Annex 21 de l'AA AND-UE.</t>
  </si>
  <si>
    <t>2; 4-9; 11</t>
  </si>
  <si>
    <t>Àmbit / Adaptació</t>
  </si>
  <si>
    <t>Estadístiques sobre sectors poc desenvolupats a AND o sobre matèries que queden fora de l'AA (inústria, cadenes de valor globals, impostos, etc.).</t>
  </si>
  <si>
    <t>R (EU) 692/2011</t>
  </si>
  <si>
    <t>R (EU) 2019/2152</t>
  </si>
  <si>
    <t>Exempció del C5 del Reglament (intercanvi de dades confidencials sobre el comerç de béns UE) i de la normativa que implementa el R.</t>
  </si>
  <si>
    <t>Comerç de béns UE</t>
  </si>
  <si>
    <t>Turisme nacional</t>
  </si>
  <si>
    <t>Estadístiques sobre transport aeri, transport per vies navegables internes, transport ferroviari i transport marítim.</t>
  </si>
  <si>
    <t>D_5</t>
  </si>
  <si>
    <t>A_1; B_1; C_1; E_1; E_3</t>
  </si>
  <si>
    <t>R (EU) 70/2012</t>
  </si>
  <si>
    <t>Transport de mercaderies per carretera</t>
  </si>
  <si>
    <t>No cal adoptar la normativa fins que no se superi el llindar mínim de nombre de camions previst al R.</t>
  </si>
  <si>
    <t>Dec. 93/704/CE</t>
  </si>
  <si>
    <t>Adaptació tècnica</t>
  </si>
  <si>
    <t>D_1</t>
  </si>
  <si>
    <t>A_1</t>
  </si>
  <si>
    <t>R (EC) 763/2008</t>
  </si>
  <si>
    <t>El R només s'aplica a AND  a nivell nacional ("This Regulation shall apply only on national level to Andorra.").</t>
  </si>
  <si>
    <t>R (EU) 1260/2013</t>
  </si>
  <si>
    <t>B_1</t>
  </si>
  <si>
    <t>R (EC) 452/2008</t>
  </si>
  <si>
    <t>Només s'adopta la part relativa a educació primària i secundària.</t>
  </si>
  <si>
    <t>D_2</t>
  </si>
  <si>
    <t>R (EU) 912/2003</t>
  </si>
  <si>
    <t>E_1</t>
  </si>
  <si>
    <t>R (EC) 1338/2008</t>
  </si>
  <si>
    <t>C_1; E_2; E_3; F_1; H_1; I_1; I_5; I_7</t>
  </si>
  <si>
    <t>E_4</t>
  </si>
  <si>
    <t>R (EU) 2021/1901</t>
  </si>
  <si>
    <t>Despesa i finançament sanitaris</t>
  </si>
  <si>
    <t>A_1; B_1; B_7; C_1; C_2; C_3; D_1; D_5; E_1; F_1; G_1</t>
  </si>
  <si>
    <t>R (EU) 2022/2379</t>
  </si>
  <si>
    <t>B_1; C_1; D_1; E_1; F_1; G_1; H1_1; H1_2; H1_3; H1_4; H2_1</t>
  </si>
  <si>
    <t>Exempció de tot el R excepte per a producció energètica i importació i exportació de productes energètics.</t>
  </si>
  <si>
    <t>R (EU) 2016/1952</t>
  </si>
  <si>
    <t>R (EC) 1099/2008</t>
  </si>
  <si>
    <t>R (EC) 2150/2002</t>
  </si>
  <si>
    <t>Recuperació i eliminació de residus</t>
  </si>
  <si>
    <t>Exempció de l'Annex 2 del R (recuperació i eliminació de residus).</t>
  </si>
  <si>
    <t>ens ofegarà a normativa?</t>
  </si>
  <si>
    <t>si vull info sobre la ss? Quant és?</t>
  </si>
  <si>
    <t>i sobre drets dels consumidors? X</t>
  </si>
  <si>
    <t>vale, sobre sectors financers, tal</t>
  </si>
  <si>
    <t>però en molts casos, no és tant. És 1 norma.</t>
  </si>
  <si>
    <t>5 capítols i 3 annexos (amb apèndixs i altres)</t>
  </si>
  <si>
    <t>D 2009/33/EC</t>
  </si>
  <si>
    <t>Promoció de vehicles més energèticament eficients</t>
  </si>
  <si>
    <t>D 92/106/EEC</t>
  </si>
  <si>
    <t>Transport combinat de mercaderies</t>
  </si>
  <si>
    <t>2; 7; 9; 12; 13</t>
  </si>
  <si>
    <t>Diversos</t>
  </si>
  <si>
    <t>Peatges</t>
  </si>
  <si>
    <t>D 1999/62/EC</t>
  </si>
  <si>
    <t>EUTIAS (excepte per a l'article 7.2, que permet la possibilitat d'establir peatges en túnels transfronterers de muntanya)</t>
  </si>
  <si>
    <t>D 2004/54/EC</t>
  </si>
  <si>
    <t>Requisits de seguretat en la construcció de nous túnels en la xarxa transeuropea de carreteres</t>
  </si>
  <si>
    <t>Transport combinat, vehicles nets, sistemes de transport intel·ligent (ITS)</t>
  </si>
  <si>
    <t>Transversal a les quatre llibertats</t>
  </si>
  <si>
    <t>R (EC) 1071/2009</t>
  </si>
  <si>
    <t>R (EC) 1072/2009</t>
  </si>
  <si>
    <t>R (EC) 1073/2009</t>
  </si>
  <si>
    <t>R (EU) 361/2014</t>
  </si>
  <si>
    <t>R (EEC) 3916/90</t>
  </si>
  <si>
    <t>R 11</t>
  </si>
  <si>
    <t>R (EU) 165/2014</t>
  </si>
  <si>
    <t>D (EU) 2022/2561</t>
  </si>
  <si>
    <t>R (EU) 383/2012</t>
  </si>
  <si>
    <t>Condicions per ser operador de transport per carretera</t>
  </si>
  <si>
    <t>EEVAA+2 (+1 any extra per a l'article 16.5 de l'acte 5)</t>
  </si>
  <si>
    <t>AND pot estalviar-se d'organitzar els exàmens prevists a l'art. 8.1 i autoritzar que es facin a ESP o FR.</t>
  </si>
  <si>
    <t>Transport de passatgers per carretera</t>
  </si>
  <si>
    <t>Diverses exempcions i adaptacions. Principalment, s'aborden dues grans qüestions:
1. El cabotatge, que no es permetrà per al transport de mercaderies (es mantindrà al 0%), excepte pels casos en què ja existeixen tractats bilaterals per regular-lo / permetre'l. No es podran signar, però, més tractats bilaterals dels que ja hi ha.
2. El mutu reconeixement dels permisos de conduir (i d'altres documents relatius al transport de passatgers) entre AND i l'UE / els seus estats membres.</t>
  </si>
  <si>
    <t>Concreció de la col·laboració (obligatòria) d'AND amb el comitè assessor previst a l'article 5 del R.</t>
  </si>
  <si>
    <t>AM (P2/C4/24; P2/C3/17.4); PM3 (serveis financers); Annex 12</t>
  </si>
  <si>
    <t>AM (P2/C5); PM3 (serveis financers); Annex 9</t>
  </si>
  <si>
    <t>AM (P2/C6); PM4 (competència)</t>
  </si>
  <si>
    <t>AM (P3/C1); PM4 (competència)</t>
  </si>
  <si>
    <t>Els articles 11 a 26 s'han d'aplicar a la llum del PM4 (competència).</t>
  </si>
  <si>
    <t>23*</t>
  </si>
  <si>
    <t>Tacògrafs</t>
  </si>
  <si>
    <t>EEVAA+2 perquè els vehicles andorrans que facin transport exclusivament nacional s'equipin amb un tacògraf com el previst al R.</t>
  </si>
  <si>
    <t>5-9; 34-35; 41</t>
  </si>
  <si>
    <t>Les qualificacions esmentades als articles 5 i 7 es poden obtenir a estats membres de l'UE en comptes d'a AND.</t>
  </si>
  <si>
    <t>Llicències i pràctiques de conductors de mitjans de transport de mercaderies i de passatgers</t>
  </si>
  <si>
    <t>5; 9-11; 13; 23; 25; 41;
44-46</t>
  </si>
  <si>
    <t>Carnets de conduir amb microxip</t>
  </si>
  <si>
    <t>D 2012/34/EU</t>
  </si>
  <si>
    <t>Establiment d'una àrea ferroviària europea única</t>
  </si>
  <si>
    <t>EUTIAS per a tot l'acte excepte per als capítols 1, 3 i 5.</t>
  </si>
  <si>
    <t>3-56</t>
  </si>
  <si>
    <r>
      <t>Transport per carretera</t>
    </r>
    <r>
      <rPr>
        <vertAlign val="superscript"/>
        <sz val="11"/>
        <color theme="1"/>
        <rFont val="Calibri"/>
        <family val="2"/>
        <scheme val="minor"/>
      </rPr>
      <t>(1)</t>
    </r>
  </si>
  <si>
    <r>
      <t>Transport ferroviari</t>
    </r>
    <r>
      <rPr>
        <vertAlign val="superscript"/>
        <sz val="11"/>
        <color theme="1"/>
        <rFont val="Calibri"/>
        <family val="2"/>
        <scheme val="minor"/>
      </rPr>
      <t>(2)</t>
    </r>
  </si>
  <si>
    <r>
      <t>Transport per vies fluvials</t>
    </r>
    <r>
      <rPr>
        <vertAlign val="superscript"/>
        <sz val="11"/>
        <color theme="1"/>
        <rFont val="Calibri"/>
        <family val="2"/>
        <scheme val="minor"/>
      </rPr>
      <t>(3)</t>
    </r>
  </si>
  <si>
    <r>
      <rPr>
        <vertAlign val="superscript"/>
        <sz val="11"/>
        <color theme="1"/>
        <rFont val="Calibri"/>
        <family val="2"/>
        <scheme val="minor"/>
      </rPr>
      <t>1</t>
    </r>
    <r>
      <rPr>
        <sz val="11"/>
        <color theme="1"/>
        <rFont val="Calibri"/>
        <family val="2"/>
        <scheme val="minor"/>
      </rPr>
      <t xml:space="preserve">: Dos dels actes inclosos en aquest capítol (els actes 15 i 16) han quedat exclosos del recompte perquè hi són només a títol informatiu (queden represos a l'Annex 14).
</t>
    </r>
    <r>
      <rPr>
        <vertAlign val="superscript"/>
        <sz val="11"/>
        <color theme="1"/>
        <rFont val="Calibri"/>
        <family val="2"/>
        <scheme val="minor"/>
      </rPr>
      <t>2</t>
    </r>
    <r>
      <rPr>
        <sz val="11"/>
        <color theme="1"/>
        <rFont val="Calibri"/>
        <family val="2"/>
        <scheme val="minor"/>
      </rPr>
      <t xml:space="preserve">: L'acte 1 d'aquest capítol ha quedat exclòs del recompte perquè ja ha estat comptabilitzat al capítol 2.
</t>
    </r>
    <r>
      <rPr>
        <vertAlign val="superscript"/>
        <sz val="11"/>
        <color theme="1"/>
        <rFont val="Calibri"/>
        <family val="2"/>
        <scheme val="minor"/>
      </rPr>
      <t>3</t>
    </r>
    <r>
      <rPr>
        <sz val="11"/>
        <color theme="1"/>
        <rFont val="Calibri"/>
        <family val="2"/>
        <scheme val="minor"/>
      </rPr>
      <t>: Dos dels actes inclosos en aquest capítol (els actes 27 i 28) han quedat exclosos del recompte perquè hi són només a títol informatiu (queden represos a l'Annex 2).</t>
    </r>
  </si>
  <si>
    <t>1-12; 14-19; 21-26</t>
  </si>
  <si>
    <t>R (EU) 1177/2010</t>
  </si>
  <si>
    <t>Drets dels passatgers de transport marítim i transport per vies fluvials</t>
  </si>
  <si>
    <t>Coherència amb l'EUTIAS del capítol 5.</t>
  </si>
  <si>
    <t>R (EC) 392/2009</t>
  </si>
  <si>
    <t>R (EU) 1315/2013</t>
  </si>
  <si>
    <t>Voluntat que AND sigui considerada, en termes de transport, com a lloc de destí i no com a lloc de pas / trànsit (una situació inabsorbible per a AND).</t>
  </si>
  <si>
    <t>La versió inicial de l'Annex 13 incloïa un capítol sobre transport aeri, que finalment es va decidir eliminar (decisió política de la Comissió). S'ha acordat revisar aquesta qüestió cap a EEVAA+8. Durant aquest període, AND podria desenvolupar tota la legislació vinculada a EASA per facilitar la seva entrada al mercat interior del transport aeri després d'EEVAA+8.</t>
  </si>
  <si>
    <t>Mecanisme de vigilància de l'UE / Transport marítim</t>
  </si>
  <si>
    <t>Sistema de compravenda d'emissions / Aviació</t>
  </si>
  <si>
    <t>Normes d'emissions de CO2 per a cotxes, furgonetes i camions</t>
  </si>
  <si>
    <t>Captura i emmagatzematge de carboni</t>
  </si>
  <si>
    <t>1 adaptació sectorial,
2 parts, 15 capítols, 1 apartat STN</t>
  </si>
  <si>
    <t>AM (P4/C3); Annex 2; Annex 4</t>
  </si>
  <si>
    <t>Adaptacions sectorials</t>
  </si>
  <si>
    <t>1. Andorra shall maintain in its domestic legislation its commitment to achieve climate neutrality by 2050 in line with its successive nationally determined contributions prepared and
communicated to the United Nations Framework Convention on Climate Change and a long-term low greenhouse gas emissions strategy aligned with that objective.
2. Andorra shall maintain in its domestic legislation its commitment to reduce greenhouse gas emissions by at least 45% by 2030 compared to 2005, which is equivalent to a net emissions of greenhouse gases of 202 Gg CO 2 eq. by 2030. Before 31 December 2025, Andorra shall ensure alignment of its domestic commitment to reduce greenhouse gas emissions by 2030 with the one in force in the European Union.
3. Andorra shall strive to make and demonstrate progress on its commitments listed in paragraphs 1 and 2.
4. Andorra shall refrain from acts or omissions that would materially defeat the object and purpose of the Paris Agreement, such as providing public support for the establishment of new generation capacity that emits more than 550 g of CO 2 of fossil fuel origin per kWh.
5. Andorra shall maintain in its domestic legislation the necessary provisions to conserve and enhance carbon stocks and sinks in accordance with Article 5 of the Paris Agreement. Andorra shall provide to the Joint Committee evidence that reported emissions from the land use, land use change and forestry (LULUCF) as defined in Directive (EU) 2018/841 do not exceed the removals of greenhouse gases.</t>
  </si>
  <si>
    <t>Acord marc</t>
  </si>
  <si>
    <t>Protocols marc</t>
  </si>
  <si>
    <t>Protocol Andorra</t>
  </si>
  <si>
    <t>PM1: Adaptacions horitzontals</t>
  </si>
  <si>
    <t>PM2: Acords preexistents</t>
  </si>
  <si>
    <t>PM3: Serveis financers</t>
  </si>
  <si>
    <t>PM4: Competència</t>
  </si>
  <si>
    <t>PM5: Cooperació estadística</t>
  </si>
  <si>
    <t>PM6: Procediments d'arbitratge</t>
  </si>
  <si>
    <t>PM7: Comitè parlamentari</t>
  </si>
  <si>
    <t>Apèndix 1: Normes d'origen (inclou annexos)</t>
  </si>
  <si>
    <t>Apèndix 2: Assistència mútua en matèria duanera entre autoritats administratives</t>
  </si>
  <si>
    <t>Apèndix 3: Llista proveïda a l'article 80.7 de l'Acord marc</t>
  </si>
  <si>
    <t>Apèndix 4:: Provisions antifrau previstes a l'article 62.1 de l'Acord marc</t>
  </si>
  <si>
    <t>Annex 1: Seguretat alimentària, qüestions veterinàries i política fitosanitària</t>
  </si>
  <si>
    <t>Annex 2: Normes tècniques dels productes</t>
  </si>
  <si>
    <t>Annex 3: Responsabilitat dels productes</t>
  </si>
  <si>
    <t>Annex 4: Energia</t>
  </si>
  <si>
    <t>Annex 5: Lliure circulació dels treballadors</t>
  </si>
  <si>
    <t>Annex 6: Seguretat social</t>
  </si>
  <si>
    <t>Annex 7: Reconeixement de qualificacions</t>
  </si>
  <si>
    <t>Annex 8: Llibertat d'establiment</t>
  </si>
  <si>
    <t>Annex 9: Serveis financers</t>
  </si>
  <si>
    <t>Annex 10: Serveis en general</t>
  </si>
  <si>
    <t>Annex 11: Comunicació electrònica, serveis audiovisuals i societat de la informació</t>
  </si>
  <si>
    <t>Annex 12: Lliure circulació de capitals</t>
  </si>
  <si>
    <t>Annex 13: Transport</t>
  </si>
  <si>
    <t>Annex 14: Competència</t>
  </si>
  <si>
    <t>Annex 15: Ajudes d'Estat</t>
  </si>
  <si>
    <t>Annex 16: Contractació pública</t>
  </si>
  <si>
    <t>Annex 17: Propietat intel·lectual</t>
  </si>
  <si>
    <t>Annex 18: Salut i seguretat en el treball</t>
  </si>
  <si>
    <t>Annex 19: Protecció del consumidor</t>
  </si>
  <si>
    <t>Annex 20: Medi Ambient i Clima</t>
  </si>
  <si>
    <t>Annex 21: Estadística</t>
  </si>
  <si>
    <t>Annex 22: Dret de les societats</t>
  </si>
  <si>
    <t>Annex 23: Duanes</t>
  </si>
  <si>
    <t>Annex 24: Agricultura</t>
  </si>
  <si>
    <t>Annex 25: Comerç</t>
  </si>
  <si>
    <t>Apèndixs al Protocol Andorra</t>
  </si>
  <si>
    <t>Component de l'AA</t>
  </si>
  <si>
    <t>Pàgines</t>
  </si>
  <si>
    <t>TOTAL ACORD D'ASSOCIACIÓ AND-UE</t>
  </si>
  <si>
    <t>Volum de l'AA AND-UE en pàgines</t>
  </si>
  <si>
    <t>Andorra shall not impose for the import and registration of vehicles already registered in the EU any limitation or requirement that does not apply to similar vehicles already registered in Andorra. This includes, but is not limited to, any maximum vehicle age, minimum emissions levels or technical inspection.</t>
  </si>
  <si>
    <t>23; 25-27; 29; 31-33; 35-40;     46-47</t>
  </si>
  <si>
    <t>Sectors no existents actualment a AND i els quals no es preveu que es desenvolupin a curt o a mitjà termini.</t>
  </si>
  <si>
    <t>Plantes de combustió; indústries química, de manufactura del vidre, producció de ferro, acer i altres metalls, producció d'adobs, processos cloroalcalins, producció de paper i cartró; refinament de petroli i de gas; etc.</t>
  </si>
  <si>
    <t>55-60</t>
  </si>
  <si>
    <t>D 2009/128/EC</t>
  </si>
  <si>
    <t>Pesticides</t>
  </si>
  <si>
    <t>Reporting</t>
  </si>
  <si>
    <t>1; 50;
53- 55; 
58-60; 64</t>
  </si>
  <si>
    <t>Dec. 94/741/EC</t>
  </si>
  <si>
    <t>Reporting sobre residus</t>
  </si>
  <si>
    <t>EUTIAS per al reporting relacionat amb la D 86/278/EEC (relacionada amb l'ús de fangs de depuradora a l'agricultura).</t>
  </si>
  <si>
    <t>Es permet que les autoritats andorranes (no els operadors) proveeixin directament la Comissió amb les dades sobre el funcionament de CTRASA i de les EDAR, sense haver de reprendre aquest reglament però sí complint amb una sèrie de requisits.</t>
  </si>
  <si>
    <t>AND només té dos operadors relacionats amb aquesta normativa.</t>
  </si>
  <si>
    <t>Reporting sobre tractament de residus</t>
  </si>
  <si>
    <t>D 2000/60/EC</t>
  </si>
  <si>
    <t>Política marc sobre aigua</t>
  </si>
  <si>
    <t>EEVAA+3 per a alguns articles de la D.</t>
  </si>
  <si>
    <t>8; 12</t>
  </si>
  <si>
    <t>Aigües subterrànies
i anàlisi i vigilància de la qualitat de l'aigua</t>
  </si>
  <si>
    <t>Dec. 2005/646/EC</t>
  </si>
  <si>
    <t>Previsió de la participació voluntària d'AND en els exercicis d'intercalibració prevists a la D 2000/60/EC.</t>
  </si>
  <si>
    <t>fer el total i anar depurant i quedant-nos amb lo important per saber el volum més real a lo aproximat, restant les que no són rellevants, les exemptes, les que ja apliquem, etc.</t>
  </si>
  <si>
    <r>
      <t>Aire</t>
    </r>
    <r>
      <rPr>
        <vertAlign val="superscript"/>
        <sz val="11"/>
        <color theme="1"/>
        <rFont val="Calibri"/>
        <family val="2"/>
        <scheme val="minor"/>
      </rPr>
      <t>(1)</t>
    </r>
  </si>
  <si>
    <t>3; 6; 7</t>
  </si>
  <si>
    <t>Indústries d'exploració de l'asbest, de producció de combustibles marins, etc.</t>
  </si>
  <si>
    <t>D 2016/2284/EU</t>
  </si>
  <si>
    <t>Reducció de les emissions d'alguns contaminants atmosfèrics</t>
  </si>
  <si>
    <t>Dec. 97/283/EC</t>
  </si>
  <si>
    <t>D 96/59/EC</t>
  </si>
  <si>
    <t>Eliminació de bifenils i terfenils policlorats</t>
  </si>
  <si>
    <t>R (EU) 2017/852</t>
  </si>
  <si>
    <t>Mercuri</t>
  </si>
  <si>
    <t>-Algunes adaptacions i precisions menors
-EUTIAS per als articles 11-15 del R.</t>
  </si>
  <si>
    <t>Desballestament de vehicles</t>
  </si>
  <si>
    <t>Residus electrònics</t>
  </si>
  <si>
    <t>D 2000/53/EC</t>
  </si>
  <si>
    <t>Dec. 2002/151/EC</t>
  </si>
  <si>
    <t>1; 5-7;
18-24</t>
  </si>
  <si>
    <t>Ús de fangs de depuradora a l'agricultura, abocadors de residus i indústria extractiva</t>
  </si>
  <si>
    <t>Incineració de residus perillosos</t>
  </si>
  <si>
    <r>
      <t>Mecanisme de vigilància de l'UE</t>
    </r>
    <r>
      <rPr>
        <vertAlign val="superscript"/>
        <sz val="11"/>
        <rFont val="Calibri"/>
        <family val="2"/>
        <scheme val="minor"/>
      </rPr>
      <t>(2)</t>
    </r>
  </si>
  <si>
    <t>Coherència amb l'EUTIAS de l'Annex 13.</t>
  </si>
  <si>
    <r>
      <t>Qualitat dels combustibles</t>
    </r>
    <r>
      <rPr>
        <vertAlign val="superscript"/>
        <sz val="11"/>
        <rFont val="Calibri"/>
        <family val="2"/>
        <scheme val="minor"/>
      </rPr>
      <t>(3)</t>
    </r>
  </si>
  <si>
    <r>
      <rPr>
        <vertAlign val="superscript"/>
        <sz val="11"/>
        <color theme="1"/>
        <rFont val="Calibri"/>
        <family val="2"/>
        <scheme val="minor"/>
      </rPr>
      <t>1</t>
    </r>
    <r>
      <rPr>
        <sz val="11"/>
        <color theme="1"/>
        <rFont val="Calibri"/>
        <family val="2"/>
        <scheme val="minor"/>
      </rPr>
      <t xml:space="preserve">: L'acte 4 d'aquest capítol ha quedat exclós del recompte perquè hi és només a títol informatiu (queda reprès a l'Annex 2).
</t>
    </r>
    <r>
      <rPr>
        <vertAlign val="superscript"/>
        <sz val="11"/>
        <color theme="1"/>
        <rFont val="Calibri"/>
        <family val="2"/>
        <scheme val="minor"/>
      </rPr>
      <t>2</t>
    </r>
    <r>
      <rPr>
        <sz val="11"/>
        <color theme="1"/>
        <rFont val="Calibri"/>
        <family val="2"/>
        <scheme val="minor"/>
      </rPr>
      <t xml:space="preserve">: L'únic acte d'aquest capítol ha quedat exclós del recompte perquè hi és només a títol informatiu (queda reprès a l'Annex 4).
</t>
    </r>
    <r>
      <rPr>
        <vertAlign val="superscript"/>
        <sz val="11"/>
        <color theme="1"/>
        <rFont val="Calibri"/>
        <family val="2"/>
        <scheme val="minor"/>
      </rPr>
      <t>3</t>
    </r>
    <r>
      <rPr>
        <sz val="11"/>
        <color theme="1"/>
        <rFont val="Calibri"/>
        <family val="2"/>
        <scheme val="minor"/>
      </rPr>
      <t>: Els tres actes d'aquest capítol han quedat exclosos del recompte perquè hi són només a títol informatiu (queden represos a l'Annex 2).</t>
    </r>
  </si>
  <si>
    <t>Exempció dels articles 14-19 i 25.2.</t>
  </si>
  <si>
    <t>Producció de vehicles de motor</t>
  </si>
  <si>
    <t>EUTIAS per a totes les obligacions relatives a la producció de vehicles de motor.</t>
  </si>
  <si>
    <t>Coherència amb l'exempció de l'Annex 13.</t>
  </si>
  <si>
    <t>Temps requerit per adaptació a la normativa.</t>
  </si>
  <si>
    <t>L'adaptació sectorial i els actes 1 i 2 són compartits amb l'Annex 8.</t>
  </si>
  <si>
    <t>AM (P2/C2/14); PA (P3/C1/31-33); Annex 8</t>
  </si>
  <si>
    <r>
      <rPr>
        <vertAlign val="superscript"/>
        <sz val="11"/>
        <color theme="1"/>
        <rFont val="Calibri"/>
        <family val="2"/>
        <scheme val="minor"/>
      </rPr>
      <t>1</t>
    </r>
    <r>
      <rPr>
        <sz val="11"/>
        <color theme="1"/>
        <rFont val="Calibri"/>
        <family val="2"/>
        <scheme val="minor"/>
      </rPr>
      <t>: Els dos primers actes d'aquest annex han quedat exclosos del recompte perquè ja han estat comptabilitzats a l'Annex 8.</t>
    </r>
  </si>
  <si>
    <t>Veure l'Annex 8.</t>
  </si>
  <si>
    <t>Concreció de la participació (optativa / voluntària) d'AND com a observador a les reunions i deliberacions de la junta directiva de l'Autoritat Laboral Europea.</t>
  </si>
  <si>
    <t>AM (P2/C3/17); PA (P3/C1/31-33); Annex 5</t>
  </si>
  <si>
    <t>The following sectoral adaptations shall apply to Andorra in the light of its specific geographical situation. This arrangement shall be reviewed every ten years, and for the first time before 1 January 2037.
I
Nationals of EU Member States may reside in Andorra only once they have obtained a residence permit from the Andorran authorities. They have the right to obtain this permit, subject only to the restrictions specified below. No such residence permit shall be necessary for a period of less than three months, provided no employment or other permanent economic activity is taken up, nor for persons providing cross-border services in Andorra.
The conditions concerning nationals of EU Member States cannot be more restrictive than those which apply to third country nationals.
II
1. The number of new residence permits for stays of more than 12 months (long-term residence permits) available each year (year N) to nationals of EU Member States who are engaged in an economic activity in Andorra must be determined in such a way that the annual net increase in the number of these economically active nationals residing in Andorra is no lower than 7 % of the average number of valid residence permits in the 5 preceding years (years N-5 to N-1).
If the number of these economically active nationals has decreased over the past year (year N-1) compared to the year before (year N-2), and if this decrease is greater than the number of new residence permits available in accordance with the previous sentence, the number of residence permits available (year N) should be equal to this decrease. Residence permits issued to persons naturalised in the course of the year shall be deducted from the basis on which the increase for the next year is calculated. Long-term residence permits issued in excess of the minimum number shall not be counted against the increase due the following year.
2. The number of new residence permits for stays of more than 3 months (residence permits without economic activity) available each year to nationals of EU Member States who are not engaged in an economic activity in Andorra must be determined in such a way that the annual net increase in the number of these economically inactive nationals residing in Andorra is no lower than 2.5 % of the average number of valid residence permits in the five preceding years.
If the number of these economically inactive nationals has decreased over the past year compared to the year before, and if this decrease is greater than the number of new residence permits available in accordance with the previous sentence, the number of residence permits available should be equal to this decrease. Residence permits issued to persons naturalised in the course of the year shall be deducted from the basis on which the increase for the next year is calculated. Residence permits issued in excess of the minimum number shall not be counted against the increase due the following year.
No quota shall apply to nationals of EU Member States who wish to take up residence on the basis of Article 7(1)(c) of the Directive.
3. The Andorran authorities shall grant residence permits for a period of 12 months or less (short-term residence permits) to nationals of EU Member States who are engaged in an
economic activity.
The number of new short-term residence permits available each year (year N) to nationals of EU Member States who are engaged in an economic activity in Andorra must be determined in such a way that the annual net increase in the number of these economically active nationals residing in Andorra is no lower than 5% of the average number of residence permits available in the 5 preceding years (years N-5 to N-1). The number of residence permits available each year must be at least equal to the number of residence permits available the year before.
4. Upon the expiry of their residence permit, persons who wish to continue to reside in Andorra may obtain a new residence permit. If the new permit is subject to a quota under this point, the new permit shall be deducted from the number of residence permits available, except where the request for renewal is submitted in the same calendar year in which the initial residence permit was issued and concerns a residence permit of the same type.
5. The Andorran authorities shall grant residence permits in a manner that is non-discriminatory and does not distort competition.
III
Family members of nationals of EU Member States residing legally in Andorra shall have the right to obtain a residence permit of the same validity as that of the person on whom they depend. They shall have the right to take up an economic activity, in which case they will be included in the number of residence permits granted to economically active persons in accordance with point II. However, the conditions in point II may not be invoked to refuse them a residence permit in the event that the annual number of permits available to economically active persons is filled.
IV
The right to permanent residence provided for in Chapter IV of Directive 2004/38/EC shall apply to: (1) nationals of EU Member States who resided in Andorra legally and in accordance with the conditions set out in Directive 2004/38 before 1 January 2027; (2) nationals of EU Member States who are resident in Andorra on the basis of a residence permit granted on the basis of this sectoral adaptation; (3) nationals of EU Member States residing in Andorra legally and in accordance with the conditions set out in Directive 2004/38 who are not covered by points (1) and (2). Nationals of EU Member States who have a right to permanent residence under the conditions laid down in Directive 2004/38 shall no longer be counted in the number of available permits.
V
Applicants for a residence permit shall receive a written reply by the end of the second month from the date of application. Unsuccessful applicants shall have the right to a reasoned refusal in writing. They shall have the same legal remedies as citizens of Andorra as regards administrative decisions. The right of residence of nationals of EU Member States shall be evidenced by the issuing of a residence document which meets the requirements of Article 6 of Regulation (EU) 2019/1157.
The right of residence of family members of nationals of EU Member States who are not nationals of an EU Member State shall be evidenced by the issuing of a residence card which meets the requirements of Article 7 of Regulation (EU) 2019/1157.
VI
Andorra shall be required to communicate to the EU all the information necessary to verify compliance with this sectoral adaptation.</t>
  </si>
  <si>
    <t>EEVAA+3   Durant aquests tres anys, AND no pot mantenir o introduir un tracte discriminatori cap als proveïdors de serveis de l'UE.</t>
  </si>
  <si>
    <t>-Algunes precisions i adaptacions menors
-S'afegeix als requisits recollits als articles 8.3; 8.5 i 10.2 el requisit de presentar una autodeclaració dels antecedents penals que podrien aparèixer al registre d'antecedents penals dels Estats on s'haguessin comès els delictes.</t>
  </si>
  <si>
    <t>3(3; 5; 7; 9-16)</t>
  </si>
  <si>
    <t>Referents de limitacions al lliure moviment de capitals a tenir en compte</t>
  </si>
  <si>
    <t>Pagaments transfronterers</t>
  </si>
  <si>
    <t>Exempció fins que el sector bancari accedeixi al mercat interior (s'aplica aquí l'article 4 del PM3).</t>
  </si>
  <si>
    <t>Exempció dels articles 3, 5, 7 i 9-16 del R fins que el sector bancari accedeixi al mercat interior (s'aplica aquí l'article 4 del PM3).</t>
  </si>
  <si>
    <t>L’Annex 1 és el més extens de tot l’AA, amb un 40% de les normes totals a adoptar. En la seva major part, està format per actes d’aplicació d’un gran component tècnic. Parlar amb algun exemple del tipus d’actes que s’hi recullen. El core de l’annex, el fet que ja en tenim una part represa, que el funcionament és similar al del protocol veterinari, i poca cosa més. Tot i ser el més extens, no és dels que més ens pugui afectar, pel pes del sector primari en la nostra economia, perquè són normes que si fa o no fa ja havíem d’adoptar, pq són d’aplicació directa, etc. d’aquí que tampoc s’hagin demanat ni gaires adaptacions ni transitòries i que s’acabi adoptant de manera immediata un 78,2% del cabal i en menys de tres anys després de l’entrada en vigor, fins a un 97% del cabal proposat.
Abans de la darrera neteja, hi havia 1907 actes</t>
  </si>
  <si>
    <t>Per alinear-se amb la transitòria de l'Annex 5.</t>
  </si>
  <si>
    <t>Per adaptar-se al sistema informàtic i per treballar un acord administratiu amb FR i ESP per fer servir el seu programari.</t>
  </si>
  <si>
    <t>Provisió per suplir el sistema actual de control sistemàtic d'antecedents penals.</t>
  </si>
  <si>
    <t>EURES (European network of employment services)</t>
  </si>
  <si>
    <t>Adaptació a l'EURES.</t>
  </si>
  <si>
    <t>Coherència amb el PM3 (serveis financers).</t>
  </si>
  <si>
    <t>Transitòria de 15 anys per negociar l'accés del sector financer al mercat interior. La mesura està descrita al PM3 (serveis financers).</t>
  </si>
  <si>
    <t>Dimensió del país.</t>
  </si>
  <si>
    <t>Temps requerit per a l'adaptació a la normativa.</t>
  </si>
  <si>
    <t>Sectors / àmbits no existents actualment a AND i els quals no es preveu que es desenvolupin a curt o a mitjà termini.</t>
  </si>
  <si>
    <t>Matèries que no apliquen a la realitat andorrana.</t>
  </si>
  <si>
    <t>Exempció d'una clàusula sobre informació a proveir als receptors del servei en relació als impostos indirectes en la prestació dels serveis de reconeixement.</t>
  </si>
  <si>
    <t>Exempció d'una clàusula sobre informació a proveir als receptors del servei en relació als impostos indirectes en la prestació dels serveis.</t>
  </si>
  <si>
    <t>Exempció de tots els articles relatius a la PAC, que no forma part de l'AA.</t>
  </si>
  <si>
    <t>Exempció de tots els articles, excepte:
125; 149; 152; 164; 166a; 167; 206-210a; 222.</t>
  </si>
  <si>
    <t>EUTIAS per a les regles de competència relatives al transport ferroviari i al transport fluvial (i no per a les relatives al transport per carretera).</t>
  </si>
  <si>
    <t>AND no té ni exèrcit ni política de defensa.</t>
  </si>
  <si>
    <t>Termini necessari per al desplegament de la llei de contractació pública.</t>
  </si>
  <si>
    <t>Desplaçament de treballadors</t>
  </si>
  <si>
    <t>Coherència amb el PM3 (sector financer).</t>
  </si>
  <si>
    <t>Termini per poder crear el regulador únic.</t>
  </si>
  <si>
    <t>Exempció de l'article 9 fins que el sector bancari accedeixi al mercat interior (s'aplica aquí l'article 4 del PM3).</t>
  </si>
  <si>
    <t>Si AND aplica directament (i de manera demostrable) els International Financial Reporting Standards per fer el reporting financer de les empreses amb participació pública, els bancs i les companyies d'assegurances, queda exempta d'aquest acte.</t>
  </si>
  <si>
    <t>Organització comuna dels mercats de productes agrícoles</t>
  </si>
  <si>
    <t>Règim comercial aplicable a alguns béns resultants del processament de productes agrícoles</t>
  </si>
  <si>
    <t>Només s'adopten els articles 73-123; 125; 148-149; 152-162; 164-168; 172a; 172b; 206-210a; 222.</t>
  </si>
  <si>
    <t>Només s'adopten els articles 1-21; 33-46.</t>
  </si>
  <si>
    <t>S'adopta tot allò relatiu a Competència i queda fora tot allò relatiu a la PAC, que no forma part de l'AA.</t>
  </si>
  <si>
    <t>Pràctiques de preus en la construcció naval.</t>
  </si>
  <si>
    <t>EUTIAS (garantint la vigilància del mercat i l'adopció de mesures correctives).</t>
  </si>
  <si>
    <t>Precisions tècniques sobre diferents procediments (reconeixement mutu de cossos administratius i científics; procediment de recerca i desenvolupament; procediment de derogació en casos d'emergència fitosanitària).</t>
  </si>
  <si>
    <t>Possibilitat de reconèixer automàticament les autoritzacions de productes fitosanitaris d'ESP o FR sense necessitat de fer tot el procediment d'aprovació des d'AND.</t>
  </si>
  <si>
    <t>Concreció de la participació del coordinador de crisi designat per AND en la unitat de crisi de la Comissió en casos de crisi de seguretat alimentària.</t>
  </si>
  <si>
    <t xml:space="preserve">-Adaptacions tècniques
-Precisions tècniques sobre com articular les consultes d'AND a l'EFSA
-Precisions tècniques per concretar l'aplicació de l'acte, especialment la coordinació entre AND i l'UE en situacions de crisi
-Precisions sobre la possibilitat que nacionals andorrans treballins a l'EFSA
-Concreció de la participació (obligatòria) d'AND en el treball científic de l'EFSA (European Food Safety Authority), en les reunions de la comissió permanent de la cadena alimentària i la salut animal de l'EFSA (sense dret de vot); contribució financera a l'EFSA segons el que es preveu a l'AM/P6/68. </t>
  </si>
  <si>
    <t>Llei alimentària i autoritat alimentària</t>
  </si>
  <si>
    <t>AM (P2/C1/13.a; P6/68)</t>
  </si>
  <si>
    <t>Substitució de l'article 12 del R pel redactat següent: "The legislation of Andorra pertaining to production, import and marketing of food and feed shall comply with the relevant requirements of food law, including effective measures to ensure that products withdrawn from the market in an EU Member State cannot be exported or re-exported to a third country via Andorra.".</t>
  </si>
  <si>
    <t>Blocs</t>
  </si>
  <si>
    <t>Pol. Horitzontals</t>
  </si>
  <si>
    <t>% del bloc</t>
  </si>
  <si>
    <t>Represa sense adaptació
(%)</t>
  </si>
  <si>
    <t>Transitòries &lt;5
(%)</t>
  </si>
  <si>
    <t>Actes dels quals es pren nota (%)</t>
  </si>
  <si>
    <r>
      <t xml:space="preserve">Transitòries </t>
    </r>
    <r>
      <rPr>
        <i/>
        <sz val="11"/>
        <color rgb="FF000000"/>
        <rFont val="Aptos Narrow"/>
        <family val="2"/>
      </rPr>
      <t>≥</t>
    </r>
    <r>
      <rPr>
        <i/>
        <sz val="11"/>
        <color rgb="FF000000"/>
        <rFont val="Calibri"/>
        <family val="2"/>
        <scheme val="minor"/>
      </rPr>
      <t>5
(%)</t>
    </r>
  </si>
  <si>
    <t>Adaptacions (%)</t>
  </si>
  <si>
    <t>Exempcions (%)</t>
  </si>
  <si>
    <t>AA AND-UE</t>
  </si>
  <si>
    <t>Quantificació per annexos</t>
  </si>
  <si>
    <t>Quantificació per blocs del cabal</t>
  </si>
  <si>
    <t>Annex</t>
  </si>
  <si>
    <t>sense annexos 1 i 2</t>
  </si>
  <si>
    <t>sense exempcions dels altres</t>
  </si>
  <si>
    <t>sense soft law</t>
  </si>
  <si>
    <t>que ens afectin en els propers cinc anys...</t>
  </si>
  <si>
    <t>que no afectin a sectors molt especialitzats... Estadística</t>
  </si>
  <si>
    <t>quantes en queden que afectin el dia a dia de les nostres empreses o els nostres ciutadans?</t>
  </si>
  <si>
    <t>i dins d'aquestes hi ha les que ens ofeguen (spoiler, moltes no ens entren)</t>
  </si>
  <si>
    <t>la tendència, a menys... a controlar-se. Més soft law.</t>
  </si>
  <si>
    <t>i hi ha les que ens protegeixen... (tot això contra el sinònim que més normativa és muerte)</t>
  </si>
  <si>
    <t>més lleis... És dolent per se? No. Depèn de com es faci...</t>
  </si>
  <si>
    <t xml:space="preserve">la que protegeix de la salmonel·la, la que fa que els retrovisors siguin més segurs, que els conductors de camions descansin més sovint, les que ens permeten tenir millors estadístiques, protecció de dades davant la IA, </t>
  </si>
  <si>
    <t>i hi ha les que ens simplifiquen la vida (volants, un carregador menys, aeroports, carnet de conduir únic, reconeixement de titulacions, consumidors, etc.</t>
  </si>
  <si>
    <t>hi ha ideologia... Els que pensaran legítimament que és molt invasiu i els que pensaran osti que bé i els que ni se n'adonaran pq serà normativa que la part farragosa ni la notaran... I el que treballi a Estadística que potser es cagarà en tot... I el que investiga amb dades que dirà, per fi!!!!... això va com va...</t>
  </si>
  <si>
    <t>i la quantitat no ho és tot; aquí estem parlant tot el dia d'una desena d'aquests actes a molt estirar.</t>
  </si>
  <si>
    <t>que totes elles donaran maldecap a alguna persona del país... I tant... Annex 2 donarà pel sac... Però ei, that's all, a la immensíssima majoria, no</t>
  </si>
  <si>
    <t>SEUE, DAR, ASAE</t>
  </si>
  <si>
    <t>SEUE, DSIV, ASAE, DTF, OECC, AT, MMAAR, MS, MCE</t>
  </si>
  <si>
    <t>SEUE, DSIV</t>
  </si>
  <si>
    <t>SEUE, SETETM, OECC, Feda</t>
  </si>
  <si>
    <t>SEUE, MJI</t>
  </si>
  <si>
    <t>SEUE, CASS</t>
  </si>
  <si>
    <t>SEUE, MJI, AES</t>
  </si>
  <si>
    <t>SEUE, SEAFI, AFA, ABA, ADEFI, ___</t>
  </si>
  <si>
    <t>SEUE, MJI, MS</t>
  </si>
  <si>
    <t>SEUE, SETDT, AT, RTVA, OMPA, DTF, APDA, MS, DET</t>
  </si>
  <si>
    <t>SEUE, DET, MTU, DPCGE, DP, DPEIS, AT</t>
  </si>
  <si>
    <t>SEUE, E.P.</t>
  </si>
  <si>
    <t>SEUE, DIG</t>
  </si>
  <si>
    <t>SEUE</t>
  </si>
  <si>
    <t>SEUE, DOT</t>
  </si>
  <si>
    <t>SEUE, DMAS, OECC</t>
  </si>
  <si>
    <t>SEUE, DE</t>
  </si>
  <si>
    <t>SEUE, ARAE</t>
  </si>
  <si>
    <t>SEUE, DTF</t>
  </si>
  <si>
    <t>SEUE, DAR</t>
  </si>
  <si>
    <t>29-31; 33</t>
  </si>
  <si>
    <t>R (EU) 2019/1010</t>
  </si>
  <si>
    <t>Coherència amb l'Annex 20 / P1_C1 /55.</t>
  </si>
  <si>
    <t>Precisió: possibilitat de fer reporting directe a la Comissió en allò previst al R (EC) 166/2006 (coherència amb l'Annex 20 / P1_C1 / #51).</t>
  </si>
  <si>
    <t>29(8;13); 30;31;33</t>
  </si>
  <si>
    <t>29(3.4-3.5)</t>
  </si>
  <si>
    <t>30;31;33</t>
  </si>
  <si>
    <t>EEVAA+4 per al reporting previst a la D 2007/2.</t>
  </si>
  <si>
    <t>Coherència amb l'Annex 20 / P1_C5 /1.</t>
  </si>
  <si>
    <t>Aspectes que no ens apliquen relatius a la qualitat dels carburants.</t>
  </si>
  <si>
    <t>Coherència amb les adaptacions i els EUTIAS de l'Annex 4 / capítol 2 (petroli no refinat).</t>
  </si>
  <si>
    <t>Exempció de l'article 7 (l'AA parla de l'article 7a a 7e però, de fet, l'article 7 de la directiva no té subapartats).</t>
  </si>
  <si>
    <t>EUTIAS de l'article 11.</t>
  </si>
  <si>
    <t>EUTIAS dels articles 3 i 4.</t>
  </si>
  <si>
    <t>Exempció dels apartats 3.4 i 3.5 de l'article 3.</t>
  </si>
  <si>
    <t>Acceptació que AND mantingui el seu model actual de gestió d'explosius per a ús civil: "Andorra may maintain the current system of single, centralised and secure storage and transport of explosives for civilian purposes, managed by a single central entity authorised to import, store and market explosives for civilian purposes.".</t>
  </si>
  <si>
    <t>Modificacions en el subministrament de petroli no refinat</t>
  </si>
  <si>
    <t>Exempció dels drets i de les obligacions per a AND d'emetre certificacions EU-type i de designar serveis tècnics EU.
-Aquesta adaptació implica l'exempció d'una gran quantitat d'articles dels quatre actes esmentats i la substitució d'altres articles.
-Tot i aquesta exempció, AND ha de reconèixer els certificats EU type sense controls addicionals ("Notwithstanding these exceptions, Andorra shall accept, for engines to be placed on the market, the EU and UN certificates issued by EU type approval authorities and markings thereof as a proof of conformity, without any further retesting or marking (beyond the markings or labels already mandated in the EU regulations/directives or UN regulations).
With regard to UN certificates and markings, this only applies to UNECE 1958 regulations that the EU is applying.").
-Tot i aquesta exempció, AND ha d'assegurar la vigilància del mercat vinculada als productes regulats pels quatre actes adaptats. AND pot acordar amb els estats membres que vulgui que aquesta vigilància del mercat la facin les seves autoritats de vigilància del mercat ("Andorra shall be obliged to apply the provisions in the EU [...] market surveillance. Andorra may outsource that task, partly or entirely, to the market surveillance authority of an EU Member State of its choice").
-L'UE ha d'acceptar les certificacions de Nacions Unides emeses per AND quan AND i l'UE estiguin emetent certificacions basades en els mateixos reglaments que NU ("For the UNECE 1958 regulations that both the EU and Andorra are applying in the same versions, the EU shall accept the UN certificates validly issued by Andorra.").</t>
  </si>
  <si>
    <t>Decisió política de l'UE: S'ha volgut evitar que amb cabotatge al 100%, moltes companyies de transport s'estableixin (per fiscalitat) i després operin a la resta d'Europa amb pràcticament tota la flota fora d'AND.</t>
  </si>
  <si>
    <t>Decisió política de l'UE: no volen ampliar la gestió d'aquestes certificacions (tant perquè tracta una qüestió delicada com la seguretat com per la dificultat de gestió d'aquesta política); de fet, en cap AA recent s'ha ampliat la xarxa d'autoritats certificadores (a l'AA de l'EEE sí, perquè es va signar quan les dimensions de l'UE eren molt inferiors).</t>
  </si>
  <si>
    <t>Es permet que AND no hagi de participar en l'avaluació i autorització de productes biocides. A canvi, AND ha de reconèixer de forma automàtica les autoritzacions fetes per ESP i FR.
Altres precisions i adaptacions.</t>
  </si>
  <si>
    <t>Es permet que AND no hagi de participar en l'avaluació i autorització de productes fitosanitaris. A canvi, AND ha de reconèixer de forma automàtica les autoritzacions fetes per ESP i FR.
Altres precisions i adaptacions.</t>
  </si>
  <si>
    <t>Productes fitosanitaris</t>
  </si>
  <si>
    <r>
      <t xml:space="preserve">Es permet que AND no hagi de participar en els procediments d'harmonització, classificació i etiquetatge de substàncies previst a l'article 37 d'aquest acte. AND, però, sí que ha d'establir un </t>
    </r>
    <r>
      <rPr>
        <i/>
        <sz val="11"/>
        <color theme="1"/>
        <rFont val="Calibri"/>
        <family val="2"/>
        <scheme val="minor"/>
      </rPr>
      <t>help desk</t>
    </r>
    <r>
      <rPr>
        <sz val="11"/>
        <color theme="1"/>
        <rFont val="Calibri"/>
        <family val="2"/>
        <scheme val="minor"/>
      </rPr>
      <t xml:space="preserve"> de suport als importadors i ha de designar un òrgan responsable per rebre la informació relativa sobre emergències de salut emesa per centres de control de verins d'altres estats membres (amb els quals s'ha d'acordar aquesta tramesa d'informació via un conveni).</t>
    </r>
  </si>
  <si>
    <t>Per crear el marc legal nacional i per negociar els convenis bilaterals amb les agències del medicament ESP i FR.</t>
  </si>
  <si>
    <t>Coherència amb la transitòria de l'Annex 1.</t>
  </si>
  <si>
    <t>Per fer els acords administratius per exportar piles.</t>
  </si>
  <si>
    <t>Per preparar el reporting sobre la qualitat dels combustibles.</t>
  </si>
  <si>
    <t>Per preparar bases de dades sobre residus d'envasos.</t>
  </si>
  <si>
    <t>Coherència amb la transitòria de l'Annex 20.</t>
  </si>
  <si>
    <t>EUTIAS per a allò previst a la D 86/278/EEC.</t>
  </si>
  <si>
    <t>Exempció de l'article 10.2 i, per tant, limitació de l'abast dels informes de la Comissió (que no farà ni avaluació ni recomanacions en el cas d'AND).</t>
  </si>
  <si>
    <t>-EUTIAS
-AND ha de formar part de sis convencions internacionals (llistades a I'inici del capítol).</t>
  </si>
  <si>
    <t>Adaptació al BRIS EU (Business Register Interconnection System).</t>
  </si>
  <si>
    <t>Andorra podrà tenir aquestes reserves emmagatzemades a països veïns de l’UE.
A més, s'acorda una transitòria EEVAA+2 per negociar els tractats bilaterals per establir aquestes reserves.</t>
  </si>
  <si>
    <t>Per negociar els tractats bilaterals per establir les reserves.</t>
  </si>
  <si>
    <t xml:space="preserve">El R agafa com a referent per a la reducció de les emissions els nivells del 1990. La història del desenvolupament econòmic d’Andorra així com la seva estructura econòmica (amb una industrialització gairebé inexistent) fa que les emissions AND_1990 siguin significativament més baixes que les UE_1990 i que, per tant, les reduccions resultants siguin significativament més difícils d’aplicar a Andorra que a l’UE. D’altra banda, s’ha considerat l’alineament de les polítiques d’Andorra amb els acords de París (que són la base del R).
Coherència amb l'adaptació sectorial de l'Annex 20. </t>
  </si>
  <si>
    <t>Andorra podrà fixar els seus propis objectius, de manera especial pel que fa als llindars màxims d’emissions, consum, etc. que es poden assolir. S’han de respectar els terminis i les dimensions dels objectius del R i la Comissió validarà els objectius, però Andorra podrà proposar els seus propis objectius / llindars.
L'adaptació (molt detallada) inclou tot d'adaptacions tècniques així com precisions sobre els terminis (ampliats) per fixar els objectius.</t>
  </si>
  <si>
    <t>Diversos actes sobre el mercat elèctric</t>
  </si>
  <si>
    <t>S'accepta el manteniment del monopoli de Feda (d'entrada, fins el 31 de desembre del 2030; ampliable més enllà d'aquesta data per decisió del Comité Mixt després de demanda raonada d'AND.
Per mantenir aquesta adaptació cal que es garanteixin una sèrie de requisits relatius a la qualitat del servei i als preus i a l'existència d'un regulador i que es recullin indicadors  en relació a aquests aspectes per informar la Comissió de manera anual.
Text complet de l'adaptació:
(A) The following shall be added to Article 66(2): "Articles 59(1) (y), 59(5) to, 59(8) shall not apply to Andorra for as long as derogations are granted in accordance with Article 66(6)."
(B) The following shall be added to Article 66: "6. As countries that are small connected systems, Andorra may until 31 December 2030 derogate from Articles 4 to 7, 10(1), 10(12), 12 and 14, provided that:
(a) national electricity undertakings are made to abide by measures ensuring their prudent and efficient operation, including measures to balance the accounts in a reasonable period;
(b) national electricity undertakings provide their customers with prices, standards of service and choice similar to those available to consumers in well-functioning competitive markets, including at least three different tariffs;
(c) national electricity undertakings acting as suppliers are bound to foster demand response through aggregation and to enable at least larger customers to participate in demand response through aggregation;
(d) an independent regulatory authority sets the supply prices of the national
electricity undertakings to its final customers. For the purpose of the full
implementation of Articles 15 and 16, no derogation shall be granted from Article 6 insofar as access to the distribution system for active customers and citizen energy communities is concerned.
National authorities shall collect and report indicators relating to prices, standards of service and choice available to consumers in the electricity sector to the Commission on an annual basis.
Upon a reasoned request by Andorra, the joint committee may extend some or all of the derogations provided for in the first subparagraph of this paragraph. The decision of the joint committee shall determine the time period for which the extension is granted. The joint committee may attach conditions and obligations to its decision with a view to ensuring that the requirements set out in the first and second subparagraphs of this paragraph are met. Upon a reasoned request, the joint committee may grant further extensions after expiry of the time period set by its original decision, provided the requirements for granting such extension continue to be met."</t>
  </si>
  <si>
    <t>La situació del mercat elèctric a AND entra dins de la categoria de petites xarxes connectades, per a les quals el MI preveu adaptacions com la prevista per a AND.</t>
  </si>
  <si>
    <t>3(caps 5-6; arts. 62; 59.1h;k;w)</t>
  </si>
  <si>
    <t>Xarxes de transmissió elèctrica</t>
  </si>
  <si>
    <t>D 2009/119</t>
  </si>
  <si>
    <t>SEUE: Secretaria d’Estat per a les Relacions amb la Unió Europea</t>
  </si>
  <si>
    <t>1. Glossari i abreviacions utilitzades</t>
  </si>
  <si>
    <t>1.1 Institucions i organismes andorrans</t>
  </si>
  <si>
    <t>1.2 Institucions, organismes i mecanismes europeus</t>
  </si>
  <si>
    <t>1.3 Funcionament de l'acord</t>
  </si>
  <si>
    <t>Glossari, abreviatures i convencions</t>
  </si>
  <si>
    <t>Notes per a l'anàlisi / explicació del cabal</t>
  </si>
  <si>
    <t>Exemple de comentari qualitatiu sobre un annex (a introduir a les files 7 de cada annex)</t>
  </si>
  <si>
    <t>Transitòries &lt;5: actes que es reprendran com a màxim cinc anys després de l'entrada en vigor de l'acord</t>
  </si>
  <si>
    <t>Transitòries ≥5: actes que es reprendran com a mínim cinc anys després de l'entrada en vigor de l'acord</t>
  </si>
  <si>
    <t>Exempcions: actes que queden exempts de ser represos, ja sigui de manera permanent o de manera condicionada</t>
  </si>
  <si>
    <t>Exempcions condicionades: actes que queden exempts de ser represos sempre que es compleixin una sèrie de condicions (principalment EUTIAS, però no només)</t>
  </si>
  <si>
    <t>EUTIAS (Exemption Until There Is A Sector): actes que queden exempts fins que es desenvolupi el sector vinculat a aquella normativa (implica una sèrie d'obligacions relatives al no desenvolupament d'aquell sector)</t>
  </si>
  <si>
    <t>Adaptació tècnica: actes que es reprenen sense adaptacions substantives i únicament amb adaptacions que precisen algun aspecte, que aclareixen la lectura o la interpretació d'algun punt, que faciliten la lectura de l'acte, etc.</t>
  </si>
  <si>
    <t>*: indica que només fem referència a una part d'aquell acte</t>
  </si>
  <si>
    <t>Dec. 2007/172/EC</t>
  </si>
  <si>
    <t>Dec. (EU) 2019/2212</t>
  </si>
  <si>
    <t>R (EU) 2020/1197</t>
  </si>
  <si>
    <t>AA: Acord d'associació Andorra - Unió Europea</t>
  </si>
  <si>
    <t>AM: Acord marc</t>
  </si>
  <si>
    <t>PM: Protocols marc (per exemple: PM3 = Protocol marc 3)</t>
  </si>
  <si>
    <t>PA: Protocol Andorra</t>
  </si>
  <si>
    <t>P: Part (part d'un acord, d'un protocol, d'un annex, etc.)</t>
  </si>
  <si>
    <t>C: Capítol (capítol d'un acord, d'un protocol, d'un annex, etc.)</t>
  </si>
  <si>
    <t>A: Annex</t>
  </si>
  <si>
    <t>Adaptacions: de manera general, adaptació prevista en la represa d'un acte; de manera particular, actes represos amb adaptacions substantives, no tècniques</t>
  </si>
  <si>
    <t>CT: curt termini</t>
  </si>
  <si>
    <t>MT: mig termini</t>
  </si>
  <si>
    <t>LT: llarg termini</t>
  </si>
  <si>
    <t>1.3.3 Represa del cabal comunitari en l'ordenament jurídic andorrà (tipus de represa)</t>
  </si>
  <si>
    <t>1.3.2 Actes jurídics del cabal comunitari</t>
  </si>
  <si>
    <t>1.3.1: Estructura de l'acord d'associació</t>
  </si>
  <si>
    <t>1.3.4 Altres</t>
  </si>
  <si>
    <t>2. Convencions adoptades</t>
  </si>
  <si>
    <t xml:space="preserve">Represa sense adaptació: actes represos  des del mateix moment de l'entrada en vigor de l'acord d'associació sense adaptacions o únicament amb adaptacions tècniques o amb adaptacions previstes pel mateix acte </t>
  </si>
  <si>
    <t>Adaptacions previstes pel mateix acte: adaptacions que es donen quan un acte ja preveu (als seus annexos, per exemple) que s'incloguin adaptacions, precisions per països, que cada estat detalli elements, especificitats, etc.</t>
  </si>
  <si>
    <t xml:space="preserve">Per a una millor llegibilitat dels codis i de les abreviacions, s'ha substituït sempre la numeració romana per la numeració aràbiga. Així, la Part III s'indicarà com a Part 3 o P3 i l'Annex XXIV s'indicarà com a Annex 24 o A24). </t>
  </si>
  <si>
    <t>Les diferents parts de l'acord s'indiquen partint de la part més general fins a la part més específica. Així, AM(P2/C3/17.2-17.4) fa referència als subapartats 2, 3 i 4 de l'article 17 del capítol 3 de la part 2 de l'acord marc.</t>
  </si>
  <si>
    <t xml:space="preserve">Quan es fa referència només a un article d'un acte, s'obre un parèntesi (sense espais) després del número de referència de l'acte. Així, 8(9) fa referència a l'article 9 de l'acte 8. </t>
  </si>
  <si>
    <t>2.1 Convencions sobre referències a actes</t>
  </si>
  <si>
    <t>Quan es fa referència només a una part d'un article, s'escriu l'article, un punt i tot seguit el número del subapartat; si hi ha encara una secció menor, s'escriu la lletra de la secció seguida, sense punt de separació.
Així, 8.3g fa referència a la secció g del subapartat 3 de l'article 8.</t>
  </si>
  <si>
    <t>Quan es fa referència a més d'una part, capítol, acte, article, subapartat o secció d'una mateixa unitat, se separen les referències amb un punt i coma si només són dues o si no són consecutives i amb un guió mig si són més de dues referències consecutives. Així, C1-C4 fa referència als capítols 1, 2, 3 i 4; i 8.9a;y fa referència a les seccions a i y del subapartat 9 de l'article 8.</t>
  </si>
  <si>
    <t>2.2 Convencions sobre l'enllaç als actes de l'AA</t>
  </si>
  <si>
    <r>
      <t xml:space="preserve">Les categories amb què s'han classificat les diferents formes de represa del cabal comunitari no són categories jurídiques recollides a l'AA o al dret comunitari, són categories analítiques creades </t>
    </r>
    <r>
      <rPr>
        <i/>
        <sz val="11"/>
        <color theme="1"/>
        <rFont val="Calibri"/>
        <family val="2"/>
        <scheme val="minor"/>
      </rPr>
      <t xml:space="preserve">ad hoc </t>
    </r>
    <r>
      <rPr>
        <sz val="11"/>
        <color theme="1"/>
        <rFont val="Calibri"/>
        <family val="2"/>
        <scheme val="minor"/>
      </rPr>
      <t>per a aquesta anàlisi d'impacte. Les categories proposades pretenen recollir amb quin grau d'adaptació es reprendran a l'ordenament jurídic andorrà els diferents actes del cabal comunitari recollit a l'AA. Així, en primer lloc s'han classificat els actes que es reprenen sense cap mena d'adaptació o amb adaptacions tècniques; la següent categoria recull els actes que també es reprendran sense adaptacions no-tècniques, que no es reprendran de forma immediata però que sí que s'hauran de reprendre en un període breu de temps, de com a màxim quatre anys); la tercera categoria l'hem reservada per a tots aquells actes que si bé s'adoptaran de manera immediata, no s'adopten via la seva represa en l'ordenament jurídic sinó simplement prenent-ne nota; a partir de la quarta categoria, les adaptacions ja són més significatives: a la quarta hi hem classificat tots aquells actes que s'hauran d'acabar adoptant però per als quals es disposa d'un termini per reprendre'ls a l'ordenament jurídic que pot anar dels cinc als quinze anys;  en penúltim lloc, hi hem classificat els actes que s'incorporaran a l'ordenament jurídic amb adaptacions substantives o amb exempcions parcials d'una part significativa de l'acte; per últim, a la categoria d'adaptació més important, hi hem classificat tots els actes dels quals Andorra ha quedat exempta de reprendre'ls a l'ordenament jurídic, ja sigui de manera permanent o de manera condicionada (fins que es mantinguin una sèrie de circumstàncies altres que un simple horitzó temporal).</t>
    </r>
  </si>
  <si>
    <t>Quan les adaptacions tècniques es limiten a adaptacions terminològiques  (de l'estil "on diu estats membres ha de dir estats associats") o únicament a millorar la llegibilitat del text, no han estat registrades.</t>
  </si>
  <si>
    <t>Quan una part d'un acte es repren sense adaptacions i d'altres parts d'aquell mateix acte es reprenen amb adaptacions o quan en un mateix acte hi ha diferents tipus d'adaptacions, a l'hora de quantificar el cabal, aquell acte s'ha comptabilitzat o bé a la categoria de major adaptació (si totes les adaptacions afecten fraccions similars de l'acte) o bé a la categoria que afecta a una major part de l'acte o a la part més significativa de l'acte; a l'hora de registrar les adaptacions, en canvi, l'acte ha estat registrat a les diferents categories d'adaptacions que el concerneixen.</t>
  </si>
  <si>
    <r>
      <t xml:space="preserve">Actes dels quals se n'ha de prendre nota: Actes de </t>
    </r>
    <r>
      <rPr>
        <i/>
        <sz val="11"/>
        <color rgb="FF008080"/>
        <rFont val="Calibri"/>
        <family val="2"/>
        <scheme val="minor"/>
      </rPr>
      <t>soft law</t>
    </r>
    <r>
      <rPr>
        <sz val="11"/>
        <color rgb="FF008080"/>
        <rFont val="Calibri"/>
        <family val="2"/>
        <scheme val="minor"/>
      </rPr>
      <t xml:space="preserve"> que no han de ser represos (inclou els STN, STIA i STIDA)</t>
    </r>
  </si>
  <si>
    <r>
      <t xml:space="preserve">STN (Shall Take Note): actes de </t>
    </r>
    <r>
      <rPr>
        <i/>
        <sz val="11"/>
        <color rgb="FF008080"/>
        <rFont val="Calibri"/>
        <family val="2"/>
        <scheme val="minor"/>
      </rPr>
      <t>soft law</t>
    </r>
    <r>
      <rPr>
        <sz val="11"/>
        <color rgb="FF008080"/>
        <rFont val="Calibri"/>
        <family val="2"/>
        <scheme val="minor"/>
      </rPr>
      <t>, generalment recomanacions, de les quals Andorra ha de prendre nota però que no ha d’incorporar al seu ordenament jurídic</t>
    </r>
  </si>
  <si>
    <r>
      <t xml:space="preserve">STIA (Shall Take Into Account ): actes de </t>
    </r>
    <r>
      <rPr>
        <i/>
        <sz val="11"/>
        <color rgb="FF008080"/>
        <rFont val="Calibri"/>
        <family val="2"/>
        <scheme val="minor"/>
      </rPr>
      <t>soft law</t>
    </r>
    <r>
      <rPr>
        <sz val="11"/>
        <color rgb="FF008080"/>
        <rFont val="Calibri"/>
        <family val="2"/>
        <scheme val="minor"/>
      </rPr>
      <t>, generalment decisions d’organismes, que Andorra ha de prendre en consideració però que no ha d’incorporar al seu ordenament jurídic</t>
    </r>
  </si>
  <si>
    <r>
      <t xml:space="preserve">STDA (Shall Take Due Account): actes de </t>
    </r>
    <r>
      <rPr>
        <i/>
        <sz val="11"/>
        <color rgb="FF008080"/>
        <rFont val="Calibri"/>
        <family val="2"/>
        <scheme val="minor"/>
      </rPr>
      <t>soft law</t>
    </r>
    <r>
      <rPr>
        <sz val="11"/>
        <color rgb="FF008080"/>
        <rFont val="Calibri"/>
        <family val="2"/>
        <scheme val="minor"/>
      </rPr>
      <t>, generalment decisions d’organismes, que Andorra ha de prendre en consideració però que no ha d’incorporar al seu ordenament jurídic</t>
    </r>
  </si>
  <si>
    <t>Quantificació del cabal de l'AA AND-UE</t>
  </si>
  <si>
    <t>Acte: acte jurídic, unitat estàndard del cabal comunitari; pot ser un reglament, una directiva, una decisió, etc. i inclou d'altres normatives que l'esmenen de diferents maneres.</t>
  </si>
  <si>
    <t>D: Directiva. Les directives estableixen objectius obligatoris per a tots els Estats membres / associats als que van adreçades. Els Estats són lliures de triar la manera que considerin més adient per assolir aquests objectius.
Inclou directives (que poden ser del Consell o del Consell i el Parlament), directives delegades (de la Comissió) i directives d'implementació (de la Comissió o del Consell).</t>
  </si>
  <si>
    <t>Dec.: Decisió. Les decisions són obligatòries en tots els seus elements. Les decisions que especifiquen els seus destinataris només són obligatòries per a aquests destinataris.
Inclou decisions (que poden ser del Consell, del Parlament, del Consell i el Parlament, de la Comissió, del Consell Europeu o del BCE), decisions delegades (de la Comissió) i decisions d'implementació (de la Comissió o del Consell).</t>
  </si>
  <si>
    <t>R: Reglament. Els reglaments obligatoris en tots els seus elements i directament aplicables a cada Estat membre / associat.
Inclou reglaments (que poden ser del Consell, del Parlament, del Consell i el Parlament o del BCE), reglaments delegats (de la Comissió) i reglaments d'implementació (de la Comissió o del Consell).</t>
  </si>
  <si>
    <t>Rec.: Recomanació. Les recomanacions no són actes jurídics vinculants. Poden ser del Consell, de la Comissió o del BCE.</t>
  </si>
  <si>
    <t>Dict.: Dictamen. Els dictàmens no són actes jurídics vinculants. Poden ser del Consell, del Parlament, de la Comissió o del BCE.</t>
  </si>
  <si>
    <r>
      <t>Annex 5 (actes</t>
    </r>
    <r>
      <rPr>
        <b/>
        <vertAlign val="superscript"/>
        <sz val="11"/>
        <color rgb="FF008080"/>
        <rFont val="Calibri"/>
        <family val="2"/>
        <scheme val="minor"/>
      </rPr>
      <t>(1)</t>
    </r>
    <r>
      <rPr>
        <b/>
        <sz val="11"/>
        <color rgb="FF008080"/>
        <rFont val="Calibri"/>
        <family val="2"/>
        <scheme val="minor"/>
      </rPr>
      <t>)</t>
    </r>
  </si>
  <si>
    <t>Comparació de l'abast del cabal de l'AA amb altres referents</t>
  </si>
  <si>
    <t>Abast i estructura del cabal a adoptar per un nou Estat membre de l'UE</t>
  </si>
  <si>
    <t>Abast i estructura del cabal de l'AA AND-UE</t>
  </si>
  <si>
    <t>5; 6; 7</t>
  </si>
  <si>
    <t>Freedom of movement for workers; Social security; Recognition of professional qualifications</t>
  </si>
  <si>
    <t>Freedom of establishment; Services in general; Electronic communication, audiovisual services</t>
  </si>
  <si>
    <t>8; 11</t>
  </si>
  <si>
    <t>Information society</t>
  </si>
  <si>
    <t>14; 15</t>
  </si>
  <si>
    <t>Competition; State aid</t>
  </si>
  <si>
    <t>Intellectual property</t>
  </si>
  <si>
    <t>Health and safety at work, labour law and equal treatment [...]</t>
  </si>
  <si>
    <t>Consumer protection</t>
  </si>
  <si>
    <t>Environment - Climate</t>
  </si>
  <si>
    <t>Technical regulations, standards, testing and certification; Product liability; Customs; Agriculture; Trade</t>
  </si>
  <si>
    <t>2; 3; 23; 24; 25</t>
  </si>
  <si>
    <t>Food, safety and phytosanitary policy</t>
  </si>
  <si>
    <t>Parts del cabal de l'AA AND-UE vinculades cada competència</t>
  </si>
  <si>
    <t>Cap de G</t>
  </si>
  <si>
    <t>Relacions amb l'UE</t>
  </si>
  <si>
    <t>Transició energètica</t>
  </si>
  <si>
    <t>Transports</t>
  </si>
  <si>
    <t>Transformació digital</t>
  </si>
  <si>
    <t>Telecomunicacions</t>
  </si>
  <si>
    <t>Igualtat</t>
  </si>
  <si>
    <t>Presidència</t>
  </si>
  <si>
    <t>Economia</t>
  </si>
  <si>
    <t>Treball</t>
  </si>
  <si>
    <t>Universitats</t>
  </si>
  <si>
    <t>Finances</t>
  </si>
  <si>
    <t>Afers exteriors</t>
  </si>
  <si>
    <t>Justícia</t>
  </si>
  <si>
    <t>Interior</t>
  </si>
  <si>
    <t>Afers socials</t>
  </si>
  <si>
    <t>Medi Ambient</t>
  </si>
  <si>
    <t>Ramaderia</t>
  </si>
  <si>
    <t>Cultura</t>
  </si>
  <si>
    <t>MRIEU</t>
  </si>
  <si>
    <t>MTC</t>
  </si>
  <si>
    <t>MF</t>
  </si>
  <si>
    <t>MPETH</t>
  </si>
  <si>
    <t>MAE</t>
  </si>
  <si>
    <t>MJI</t>
  </si>
  <si>
    <t>MTU</t>
  </si>
  <si>
    <t>MASFP</t>
  </si>
  <si>
    <t>MS</t>
  </si>
  <si>
    <t>MMAARP</t>
  </si>
  <si>
    <t>MCJE</t>
  </si>
  <si>
    <t>AM</t>
  </si>
  <si>
    <t>A20</t>
  </si>
  <si>
    <t>A13</t>
  </si>
  <si>
    <t>A11</t>
  </si>
  <si>
    <t>A18</t>
  </si>
  <si>
    <t>Bona part de l'AA</t>
  </si>
  <si>
    <t>A5-A8; A18</t>
  </si>
  <si>
    <t>Diferents parts de l'AA</t>
  </si>
  <si>
    <t>A4; A20</t>
  </si>
  <si>
    <t>A1; A24</t>
  </si>
  <si>
    <t>Principals àmbits competencials del Govern d'Andorra</t>
  </si>
  <si>
    <t>Principals àmbits competencials del Consell General</t>
  </si>
  <si>
    <t>Afers institucionals</t>
  </si>
  <si>
    <t>Política exterior</t>
  </si>
  <si>
    <t>Pressupost</t>
  </si>
  <si>
    <t>Política territorial</t>
  </si>
  <si>
    <t>Sanitat</t>
  </si>
  <si>
    <t>Recerca</t>
  </si>
  <si>
    <t>Pensions</t>
  </si>
  <si>
    <t>CLJIAI</t>
  </si>
  <si>
    <t>CLPI</t>
  </si>
  <si>
    <t>CLE</t>
  </si>
  <si>
    <t>CLFP</t>
  </si>
  <si>
    <t>CLPTUMA</t>
  </si>
  <si>
    <t>CLS</t>
  </si>
  <si>
    <t>CLASI</t>
  </si>
  <si>
    <t>CLERCJE</t>
  </si>
  <si>
    <t>CLSSPCASS</t>
  </si>
  <si>
    <t>2.3 Convencions sobre classificacions</t>
  </si>
  <si>
    <t>2.4 Codi de colors utilitzat</t>
  </si>
  <si>
    <t>Represa sense adaptacions o amb adaptacions tècniques</t>
  </si>
  <si>
    <t>Represa amb una transitòria inferior a cinc anys</t>
  </si>
  <si>
    <t>Actes dels quals es pren nota (però no es reprenen a l'ordenament jurídic)</t>
  </si>
  <si>
    <t>Represa amb adaptacions significatives</t>
  </si>
  <si>
    <t>Exempció permanent o condicionada</t>
  </si>
  <si>
    <t>Cabal / normativa / àmbit competencial que no forma part de l'AA</t>
  </si>
  <si>
    <t>Configuració dels blocs d'annexos</t>
  </si>
  <si>
    <t>Selecció aleatòria d'annexos o actes de l'annex per a anàlisis mostrals</t>
  </si>
  <si>
    <t>Anàlisi de la capacitat negociadora d'Andorra</t>
  </si>
  <si>
    <t>Anàlisi del vincle del cabal amb les notícies de portada del darrer any</t>
  </si>
  <si>
    <t>Dues persones vinculades al projecte van triar quatre números entre l'1 i el 25 (sense saber què triaven) per decidir de quins annexos fèiem l'anàlisi. Van sortir escollits els números següents: 6; 11; 18; 22.</t>
  </si>
  <si>
    <t>Descripció de 10 actes del cabal comunitari escollits de manera aleatòria.</t>
  </si>
  <si>
    <t>R (EC) 178/2002
Reglament amb els principis generals de la llei alimentària, establiment de l'EFSA i procediments de seguretat alimentària</t>
  </si>
  <si>
    <t>Dec. (EU) 2019/300
Decisió d'implementació que estableix un pla general per a la gestió de crisis de seguretat alimentària</t>
  </si>
  <si>
    <t>Dec. 2005/457/EC
Decisió de la Comissió que autoritza la comercialització d'isomaltulosa com  a un nou aliment o com a un nou ingredient</t>
  </si>
  <si>
    <t>R (EU) 2021/2079
Reglament d'implementació que autoritza la comercialització de farina de bolets amb vitamina D2 com a nou aliment</t>
  </si>
  <si>
    <t>R (EU) 2015/407
Reglament d'implementació que aprova el propan-2-ol com a substància activa que es pot utilitzar en productes biocides de tipus 1, 2 i 4.</t>
  </si>
  <si>
    <t>R (EU) 823/2012
Reglament que deroga les dates de caducitat de l'aprovació de diferents substàncies actives (llista en anglès: 2,4-DB, benzoic acid, beta-cyfluthrin, carfentrazone ethyl, Coniothyrium minitans Strain CON/M/91-08 (DSM 9660), cyazofamid, cyfluthrin, deltamethrin, dimethenamid-P, ethofumesate, thoxysulfuron, fenamidone, flazasulfuron, flufenacet, flurtamone, foramsulfuron, fosthiazate, imazamox, iodosulfuron, iprodione, isoxaflutole, linuron, maleic hydrazide, mecoprop, mecoprop-P, mesosulfuron, mesotrione, oxadiargyl, oxasulfuron, pendimethalin, picoxystrobin, propiconazole, propineb, propoxycarbazone, propyzamide, pyraclostrobin, silthiofam, trifloxystrobin, warfarin and zoxamide)</t>
  </si>
  <si>
    <t>Dec. (EU) 2017/1013
Decisió d'implementació que estableix el formulari que s'ha de fer servir per fer el reporting que s'estableix a l'article 17 del R (EC) 561/2006 (que tracta de l'harmonització de normes sobre el transport de carretera com ara els descansos obligatoris dels conductors)</t>
  </si>
  <si>
    <t>Dec. 2009/491/EC
Decisió de la Comissió sobre els criteris que s'han de seguir per decidir si l'actuació d'una organització que opera en nom d'un Estat del pavelló (amb bandera) [parlem de transport marítim] pot ser considerada una amenaça inacceptable per a la seguretat i el medi ambient</t>
  </si>
  <si>
    <t>Annex 1 / P1 / C4 / Acte 6
(Autoritat Europea de Seguretat Alimentària)</t>
  </si>
  <si>
    <t>Annex 2 / C12 / Acte 117
(substàncies perilloses)</t>
  </si>
  <si>
    <t>Annex 2 / C12 / Acte 222
(substàncies perilloses)</t>
  </si>
  <si>
    <t>Annex 13 / C2 / Acte 21
(transport per carretera)</t>
  </si>
  <si>
    <t>R (EU) 2017/821
Reglament que estableix les normes d'execució de determinades disposicions del R (EU) 2019/880 (que regula la introducció i la importació de béns culturals)</t>
  </si>
  <si>
    <t>Annex 25 / P2 / C2 / Acte 8
(normes específiques 
del sector del comerç)</t>
  </si>
  <si>
    <t>Annex 1 / P1 / C1 / Acte 1
(legislació alimentària)
[adopció amb adaptacions]</t>
  </si>
  <si>
    <t>Annex 13 / C5 / Acte 10
(transport marítim)
[exempció de tot el capítol]</t>
  </si>
  <si>
    <t>Annex 1 / P4 / C1 / Acte 6
(etiquetatge, presentació i publicitat dels productes alimentaris)
[Transitòria d'1 any]</t>
  </si>
  <si>
    <t>Annex 1 / P4 / C11 / Acte 19
(nous aliments)
[Transitòria d'1 any]</t>
  </si>
  <si>
    <t>Annex 1 / P4 / C11 / Acte 163
(nous aliments)
[Transitòria d'1 any]</t>
  </si>
  <si>
    <t>Enllaç als tuits del 28/6/2024: aquí.</t>
  </si>
  <si>
    <t>R (EU) 984/2009
Reglament que rebutja l'autorització a l'etiquetatge de productes alimentaris de reclams publicitaris que no es refereixin a la reducció del risc de contrarure una malaltia o a la salut i el desenvolupament dels infants.</t>
  </si>
  <si>
    <r>
      <t xml:space="preserve">El 28/6/2024, vaig demanar a Twitter (enllaç al tuit: v. </t>
    </r>
    <r>
      <rPr>
        <i/>
        <sz val="11"/>
        <color theme="1"/>
        <rFont val="Calibri"/>
        <family val="2"/>
        <scheme val="minor"/>
      </rPr>
      <t>supra</t>
    </r>
    <r>
      <rPr>
        <sz val="11"/>
        <color theme="1"/>
        <rFont val="Calibri"/>
        <family val="2"/>
        <scheme val="minor"/>
      </rPr>
      <t xml:space="preserve">) que deu usuaris em diguessin un número entre l'1 i el 4792 (sense especificar per a què serviria). Per ordre de recepció em van donar els números següents: </t>
    </r>
    <r>
      <rPr>
        <b/>
        <sz val="11"/>
        <color theme="1"/>
        <rFont val="Calibri"/>
        <family val="2"/>
        <scheme val="minor"/>
      </rPr>
      <t xml:space="preserve">3865; 1; 804; 2222; 666; 506; 2117; 4791; 3765; 69; </t>
    </r>
    <r>
      <rPr>
        <sz val="11"/>
        <color theme="1"/>
        <rFont val="Calibri"/>
        <family val="2"/>
        <scheme val="minor"/>
      </rPr>
      <t>3333; 1959; 3111; 666 (els deu primers surten destacats en negreta).
A la llum d'aquests resultats vaig seleccionar els deu actes del cabal corresponents al número d'ordre dels números seleccionats, entenent que l'acte 1 del capítol 1 de la part 1 de l'annex 1 és l'acte número 1 i que l'acte número 4792 és l'últim acte de l'últim annex (el 25). Tot seguit llistem quin acte correspon a cada número, ara ja endreçats per magnitud.</t>
    </r>
  </si>
  <si>
    <r>
      <t xml:space="preserve">El 28/6/2024, vaig demanar a Twitter que quatre usuaris em diguessin un número entre l'1 i el 28 (sense especificar per a què serviria). Per ordre de recepció em van donar els números següents: </t>
    </r>
    <r>
      <rPr>
        <b/>
        <sz val="11"/>
        <color theme="1"/>
        <rFont val="Calibri"/>
        <family val="2"/>
        <scheme val="minor"/>
      </rPr>
      <t>1; 23; 3; 7</t>
    </r>
    <r>
      <rPr>
        <sz val="11"/>
        <color theme="1"/>
        <rFont val="Calibri"/>
        <family val="2"/>
        <scheme val="minor"/>
      </rPr>
      <t xml:space="preserve">; 13; 28; 2; 21; 27.
Posteriorment, el mateix dia, vaig fer una "enquesta" a Twitter entre els quatre primers números rebuts: 1; 23; 3; 7. Van votar 67 persones. Els resultats van ser els següents: 1: 9%; 23: 34%; 3: 19%; </t>
    </r>
    <r>
      <rPr>
        <b/>
        <sz val="11"/>
        <color theme="1"/>
        <rFont val="Calibri"/>
        <family val="2"/>
        <scheme val="minor"/>
      </rPr>
      <t>7: 37%</t>
    </r>
    <r>
      <rPr>
        <sz val="11"/>
        <color theme="1"/>
        <rFont val="Calibri"/>
        <family val="2"/>
        <scheme val="minor"/>
      </rPr>
      <t>. A la llum d'aquests resultats, vam decidir revisar totes les portades de diari del dia 7 de cada mes, entre el juliol del 2023 i el juny del 2024.</t>
    </r>
  </si>
  <si>
    <r>
      <t xml:space="preserve">Cabal comunitari de l'AA (actes jurídics inclosos als annexos)
</t>
    </r>
    <r>
      <rPr>
        <sz val="11"/>
        <color theme="1"/>
        <rFont val="Calibri"/>
        <family val="2"/>
        <scheme val="minor"/>
      </rPr>
      <t>(4792 actes x 25 pàgines per acte de mitjana)</t>
    </r>
  </si>
  <si>
    <t>Principals àmbits competencials dels comuns (Comú d'Andorra la Vella)</t>
  </si>
  <si>
    <t>Gestió de talent i de persones</t>
  </si>
  <si>
    <t>Serveis públics</t>
  </si>
  <si>
    <t>Social</t>
  </si>
  <si>
    <t>Espai ciutadà</t>
  </si>
  <si>
    <t>Planificació urbanística</t>
  </si>
  <si>
    <t>Patrimoni natural</t>
  </si>
  <si>
    <t>Activitats esportives</t>
  </si>
  <si>
    <t>Tràmits</t>
  </si>
  <si>
    <t>Tributs i deutors</t>
  </si>
  <si>
    <t>Circulació</t>
  </si>
  <si>
    <t>Aparcaments</t>
  </si>
  <si>
    <t>Sostenibilitat</t>
  </si>
  <si>
    <t>CH</t>
  </si>
  <si>
    <t>CGTP</t>
  </si>
  <si>
    <t>CSP</t>
  </si>
  <si>
    <t>CTC</t>
  </si>
  <si>
    <t>CF</t>
  </si>
  <si>
    <t>CSJEC</t>
  </si>
  <si>
    <t>CPU</t>
  </si>
  <si>
    <t>CMAPN</t>
  </si>
  <si>
    <t>CCAEPC</t>
  </si>
  <si>
    <t>CTTD</t>
  </si>
  <si>
    <t>CCA</t>
  </si>
  <si>
    <t>CTDS</t>
  </si>
  <si>
    <t>Quan una adaptació específica afecta a un sol acte d'un capítol del cabal (i no a tot un capítol a diferents actes), es facilita un enllaç directa a l'acte en qüestió. Tot i que l'enllaç adreça a una pàgina que recull la normativa en anglès, aquella mateixa pàgina facilita de manera molt visible accessos a aquella mateixa normativa en qualsevol de les llengües oficials de la Unió Europea.</t>
  </si>
  <si>
    <t>Represa amb una transitòria de com  a mínim cinc anys</t>
  </si>
  <si>
    <r>
      <t xml:space="preserve">Annex 3: Quantificació i buidatge del cabal de l'acord
</t>
    </r>
    <r>
      <rPr>
        <b/>
        <i/>
        <sz val="14"/>
        <color theme="0"/>
        <rFont val="Calibri"/>
        <family val="2"/>
        <scheme val="minor"/>
      </rPr>
      <t xml:space="preserve">Anàlisi de l'impacte de l'acord d'associació Andorra - Unió Europea
</t>
    </r>
    <r>
      <rPr>
        <sz val="14"/>
        <color theme="0"/>
        <rFont val="Calibri"/>
        <family val="2"/>
        <scheme val="minor"/>
      </rPr>
      <t>Yvan Lara Sànchez, Andorra Recerca + Innovació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</si>
</sst>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b/>
      <sz val="11"/>
      <color theme="1"/>
      <name val="Calibri"/>
      <family val="2"/>
      <scheme val="minor"/>
    </font>
    <font>
      <b/>
      <sz val="11"/>
      <color theme="0"/>
      <name val="Calibri"/>
      <family val="2"/>
      <scheme val="minor"/>
    </font>
    <font>
      <sz val="11"/>
      <color rgb="FF000000"/>
      <name val="Calibri"/>
      <family val="2"/>
      <scheme val="minor"/>
    </font>
    <font>
      <b/>
      <sz val="11"/>
      <color rgb="FF000000"/>
      <name val="Calibri"/>
      <family val="2"/>
      <scheme val="minor"/>
    </font>
    <font>
      <b/>
      <sz val="11"/>
      <color rgb="FFFFFFFF"/>
      <name val="Calibri"/>
      <family val="2"/>
      <scheme val="minor"/>
    </font>
    <font>
      <b/>
      <sz val="11"/>
      <name val="Calibri"/>
      <family val="2"/>
      <scheme val="minor"/>
    </font>
    <font>
      <i/>
      <sz val="11"/>
      <color theme="1" tint="0.499984740745262"/>
      <name val="Calibri"/>
      <family val="2"/>
      <scheme val="minor"/>
    </font>
    <font>
      <sz val="11"/>
      <color theme="1" tint="0.499984740745262"/>
      <name val="Calibri"/>
      <family val="2"/>
      <scheme val="minor"/>
    </font>
    <font>
      <b/>
      <sz val="18"/>
      <color theme="0"/>
      <name val="Calibri"/>
      <family val="2"/>
      <scheme val="minor"/>
    </font>
    <font>
      <b/>
      <sz val="12"/>
      <color theme="1"/>
      <name val="Calibri"/>
      <family val="2"/>
      <scheme val="minor"/>
    </font>
    <font>
      <i/>
      <sz val="11"/>
      <color rgb="FF000000"/>
      <name val="Calibri"/>
      <family val="2"/>
      <scheme val="minor"/>
    </font>
    <font>
      <i/>
      <sz val="11"/>
      <color rgb="FFFFFFFF"/>
      <name val="Calibri"/>
      <family val="2"/>
      <scheme val="minor"/>
    </font>
    <font>
      <i/>
      <sz val="11"/>
      <color rgb="FF000000"/>
      <name val="Aptos Narrow"/>
      <family val="2"/>
    </font>
    <font>
      <sz val="12"/>
      <color theme="1"/>
      <name val="Calibri"/>
      <family val="2"/>
      <scheme val="minor"/>
    </font>
    <font>
      <sz val="8"/>
      <name val="Calibri"/>
      <family val="2"/>
      <scheme val="minor"/>
    </font>
    <font>
      <sz val="11"/>
      <name val="Calibri"/>
      <family val="2"/>
      <scheme val="minor"/>
    </font>
    <font>
      <b/>
      <sz val="18"/>
      <name val="Calibri"/>
      <family val="2"/>
      <scheme val="minor"/>
    </font>
    <font>
      <sz val="11"/>
      <color rgb="FFC00000"/>
      <name val="Calibri"/>
      <family val="2"/>
      <scheme val="minor"/>
    </font>
    <font>
      <i/>
      <sz val="11"/>
      <color theme="1"/>
      <name val="Calibri"/>
      <family val="2"/>
      <scheme val="minor"/>
    </font>
    <font>
      <sz val="14"/>
      <color theme="0"/>
      <name val="Calibri"/>
      <family val="2"/>
      <scheme val="minor"/>
    </font>
    <font>
      <u/>
      <sz val="11"/>
      <color theme="10"/>
      <name val="Calibri"/>
      <family val="2"/>
      <scheme val="minor"/>
    </font>
    <font>
      <sz val="9"/>
      <color theme="1"/>
      <name val="Calibri"/>
      <family val="2"/>
      <scheme val="minor"/>
    </font>
    <font>
      <sz val="7.5"/>
      <name val="Calibri"/>
      <family val="2"/>
      <scheme val="minor"/>
    </font>
    <font>
      <sz val="11"/>
      <color rgb="FF4472C4"/>
      <name val="Calibri"/>
      <family val="2"/>
      <scheme val="minor"/>
    </font>
    <font>
      <sz val="11"/>
      <color rgb="FFFFFFFF"/>
      <name val="Calibri"/>
      <family val="2"/>
      <scheme val="minor"/>
    </font>
    <font>
      <sz val="11"/>
      <color rgb="FF000000"/>
      <name val="Aptos Narrow"/>
      <family val="2"/>
    </font>
    <font>
      <b/>
      <i/>
      <sz val="11"/>
      <color theme="1"/>
      <name val="Calibri"/>
      <family val="2"/>
      <scheme val="minor"/>
    </font>
    <font>
      <i/>
      <sz val="11"/>
      <name val="Calibri"/>
      <family val="2"/>
      <scheme val="minor"/>
    </font>
    <font>
      <vertAlign val="superscript"/>
      <sz val="11"/>
      <color theme="1"/>
      <name val="Calibri"/>
      <family val="2"/>
      <scheme val="minor"/>
    </font>
    <font>
      <i/>
      <sz val="11"/>
      <color theme="0" tint="-0.499984740745262"/>
      <name val="Calibri"/>
      <family val="2"/>
      <scheme val="minor"/>
    </font>
    <font>
      <b/>
      <sz val="11"/>
      <color rgb="FF0099CC"/>
      <name val="Calibri"/>
      <family val="2"/>
      <scheme val="minor"/>
    </font>
    <font>
      <vertAlign val="superscript"/>
      <sz val="11"/>
      <name val="Calibri"/>
      <family val="2"/>
      <scheme val="minor"/>
    </font>
    <font>
      <b/>
      <sz val="14"/>
      <color theme="0"/>
      <name val="Calibri"/>
      <family val="2"/>
      <scheme val="minor"/>
    </font>
    <font>
      <sz val="11"/>
      <color theme="5" tint="-0.249977111117893"/>
      <name val="Calibri"/>
      <family val="2"/>
      <scheme val="minor"/>
    </font>
    <font>
      <sz val="11"/>
      <color theme="5" tint="-0.499984740745262"/>
      <name val="Calibri"/>
      <family val="2"/>
      <scheme val="minor"/>
    </font>
    <font>
      <sz val="11"/>
      <color rgb="FF008080"/>
      <name val="Calibri"/>
      <family val="2"/>
      <scheme val="minor"/>
    </font>
    <font>
      <i/>
      <sz val="11"/>
      <color rgb="FF008080"/>
      <name val="Calibri"/>
      <family val="2"/>
      <scheme val="minor"/>
    </font>
    <font>
      <b/>
      <i/>
      <sz val="14"/>
      <color theme="0"/>
      <name val="Calibri"/>
      <family val="2"/>
      <scheme val="minor"/>
    </font>
    <font>
      <b/>
      <sz val="14"/>
      <color rgb="FF008080"/>
      <name val="Calibri"/>
      <family val="2"/>
      <scheme val="minor"/>
    </font>
    <font>
      <b/>
      <sz val="12"/>
      <color rgb="FF008080"/>
      <name val="Calibri"/>
      <family val="2"/>
      <scheme val="minor"/>
    </font>
    <font>
      <b/>
      <sz val="11"/>
      <color rgb="FF008080"/>
      <name val="Calibri"/>
      <family val="2"/>
      <scheme val="minor"/>
    </font>
    <font>
      <b/>
      <vertAlign val="superscript"/>
      <sz val="11"/>
      <color rgb="FF008080"/>
      <name val="Calibri"/>
      <family val="2"/>
      <scheme val="minor"/>
    </font>
    <font>
      <b/>
      <sz val="11"/>
      <color rgb="FF009999"/>
      <name val="Calibri"/>
      <family val="2"/>
      <scheme val="minor"/>
    </font>
  </fonts>
  <fills count="22">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4472C4"/>
        <bgColor indexed="64"/>
      </patternFill>
    </fill>
    <fill>
      <patternFill patternType="solid">
        <fgColor rgb="FFD9D9D9"/>
        <bgColor indexed="64"/>
      </patternFill>
    </fill>
    <fill>
      <patternFill patternType="solid">
        <fgColor rgb="FF8EAADB"/>
        <bgColor indexed="64"/>
      </patternFill>
    </fill>
    <fill>
      <patternFill patternType="solid">
        <fgColor rgb="FFB4C6E7"/>
        <bgColor indexed="64"/>
      </patternFill>
    </fill>
    <fill>
      <patternFill patternType="solid">
        <fgColor rgb="FFFFC000"/>
        <bgColor indexed="64"/>
      </patternFill>
    </fill>
    <fill>
      <patternFill patternType="solid">
        <fgColor rgb="FFFF6600"/>
        <bgColor indexed="64"/>
      </patternFill>
    </fill>
    <fill>
      <patternFill patternType="solid">
        <fgColor theme="1"/>
        <bgColor indexed="64"/>
      </patternFill>
    </fill>
    <fill>
      <patternFill patternType="solid">
        <fgColor rgb="FFFFFFFF"/>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rgb="FF92D050"/>
        <bgColor indexed="64"/>
      </patternFill>
    </fill>
    <fill>
      <patternFill patternType="solid">
        <fgColor rgb="FF008080"/>
        <bgColor indexed="64"/>
      </patternFill>
    </fill>
    <fill>
      <patternFill patternType="solid">
        <fgColor rgb="FFC0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1" fillId="0" borderId="0" applyNumberFormat="0" applyFill="0" applyBorder="0" applyAlignment="0" applyProtection="0"/>
  </cellStyleXfs>
  <cellXfs count="430">
    <xf numFmtId="0" fontId="0" fillId="0" borderId="0" xfId="0"/>
    <xf numFmtId="0" fontId="0" fillId="0" borderId="1" xfId="0" applyBorder="1" applyAlignment="1">
      <alignment horizontal="center" vertical="center" wrapText="1"/>
    </xf>
    <xf numFmtId="0" fontId="0" fillId="0" borderId="1" xfId="0" applyBorder="1" applyAlignment="1">
      <alignment vertical="center" wrapText="1"/>
    </xf>
    <xf numFmtId="0" fontId="3"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9" fontId="5" fillId="7" borderId="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11" borderId="1" xfId="0" applyNumberFormat="1" applyFont="1" applyFill="1" applyBorder="1" applyAlignment="1">
      <alignment horizontal="center" vertical="center" wrapText="1"/>
    </xf>
    <xf numFmtId="9" fontId="5" fillId="6" borderId="1" xfId="0" applyNumberFormat="1"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9" fontId="5" fillId="11"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9" fontId="5" fillId="14" borderId="1" xfId="0" applyNumberFormat="1" applyFont="1" applyFill="1" applyBorder="1" applyAlignment="1">
      <alignment horizontal="center" vertical="center" wrapText="1"/>
    </xf>
    <xf numFmtId="0" fontId="4" fillId="14" borderId="1" xfId="0" applyFont="1" applyFill="1" applyBorder="1" applyAlignment="1">
      <alignment horizontal="center" vertical="center" wrapText="1"/>
    </xf>
    <xf numFmtId="164" fontId="5" fillId="14" borderId="1" xfId="0" applyNumberFormat="1" applyFont="1" applyFill="1" applyBorder="1" applyAlignment="1">
      <alignment horizontal="center" vertical="center" wrapText="1"/>
    </xf>
    <xf numFmtId="0" fontId="3" fillId="13" borderId="1" xfId="0" applyFont="1" applyFill="1" applyBorder="1" applyAlignment="1">
      <alignment horizontal="center" vertical="center" wrapText="1"/>
    </xf>
    <xf numFmtId="0" fontId="0" fillId="0" borderId="0" xfId="0" applyAlignment="1">
      <alignment horizontal="left"/>
    </xf>
    <xf numFmtId="0" fontId="0" fillId="0" borderId="1" xfId="0" applyBorder="1" applyAlignment="1">
      <alignment horizontal="left" vertical="center" wrapText="1"/>
    </xf>
    <xf numFmtId="0" fontId="0" fillId="0" borderId="1" xfId="0" applyBorder="1" applyAlignment="1">
      <alignment horizontal="left"/>
    </xf>
    <xf numFmtId="0" fontId="1" fillId="11" borderId="1" xfId="0" applyFont="1" applyFill="1" applyBorder="1"/>
    <xf numFmtId="0" fontId="1" fillId="11" borderId="5" xfId="0" applyFont="1" applyFill="1" applyBorder="1"/>
    <xf numFmtId="0" fontId="1" fillId="11" borderId="4" xfId="0" applyFont="1" applyFill="1" applyBorder="1"/>
    <xf numFmtId="0" fontId="1" fillId="11" borderId="6" xfId="0" applyFont="1" applyFill="1" applyBorder="1"/>
    <xf numFmtId="0" fontId="7" fillId="0" borderId="1" xfId="0" applyFont="1" applyBorder="1"/>
    <xf numFmtId="0" fontId="8" fillId="0" borderId="0" xfId="0" applyFont="1"/>
    <xf numFmtId="0" fontId="12" fillId="6"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wrapText="1"/>
    </xf>
    <xf numFmtId="0" fontId="0" fillId="0" borderId="1" xfId="0" applyBorder="1" applyAlignment="1">
      <alignment horizontal="left" wrapText="1"/>
    </xf>
    <xf numFmtId="0" fontId="0" fillId="0" borderId="0" xfId="0" applyAlignment="1">
      <alignment horizontal="justify"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4" fillId="17" borderId="7" xfId="0" applyFont="1" applyFill="1" applyBorder="1" applyAlignment="1">
      <alignment vertical="center"/>
    </xf>
    <xf numFmtId="9" fontId="5" fillId="7" borderId="2" xfId="0" applyNumberFormat="1" applyFont="1" applyFill="1" applyBorder="1" applyAlignment="1">
      <alignment horizontal="center" vertical="center" wrapText="1"/>
    </xf>
    <xf numFmtId="164" fontId="5" fillId="6" borderId="2" xfId="0" applyNumberFormat="1" applyFont="1" applyFill="1" applyBorder="1" applyAlignment="1">
      <alignment horizontal="center" vertical="center" wrapText="1"/>
    </xf>
    <xf numFmtId="164" fontId="5" fillId="4" borderId="2" xfId="0" applyNumberFormat="1" applyFont="1" applyFill="1" applyBorder="1" applyAlignment="1">
      <alignment horizontal="center" vertical="center" wrapText="1"/>
    </xf>
    <xf numFmtId="9" fontId="5" fillId="14" borderId="2" xfId="0" applyNumberFormat="1" applyFont="1" applyFill="1" applyBorder="1" applyAlignment="1">
      <alignment horizontal="center" vertical="center" wrapText="1"/>
    </xf>
    <xf numFmtId="164" fontId="5" fillId="11" borderId="2" xfId="0" applyNumberFormat="1" applyFont="1" applyFill="1" applyBorder="1" applyAlignment="1">
      <alignment horizontal="center" vertical="center" wrapText="1"/>
    </xf>
    <xf numFmtId="164" fontId="5" fillId="5" borderId="2"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0" fontId="11" fillId="7"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0" fillId="0" borderId="0" xfId="0" applyAlignment="1">
      <alignment vertical="center"/>
    </xf>
    <xf numFmtId="164" fontId="5" fillId="14" borderId="2" xfId="0" applyNumberFormat="1" applyFont="1" applyFill="1" applyBorder="1" applyAlignment="1">
      <alignment horizontal="center" vertical="center" wrapText="1"/>
    </xf>
    <xf numFmtId="9" fontId="5" fillId="11" borderId="2" xfId="0" applyNumberFormat="1" applyFont="1" applyFill="1" applyBorder="1" applyAlignment="1">
      <alignment horizontal="center" vertical="center" wrapText="1"/>
    </xf>
    <xf numFmtId="9" fontId="5" fillId="4" borderId="2" xfId="0" applyNumberFormat="1" applyFont="1" applyFill="1" applyBorder="1" applyAlignment="1">
      <alignment horizontal="center" vertical="center" wrapText="1"/>
    </xf>
    <xf numFmtId="9" fontId="5" fillId="6" borderId="2" xfId="0" applyNumberFormat="1" applyFont="1" applyFill="1" applyBorder="1" applyAlignment="1">
      <alignment horizontal="center" vertical="center" wrapText="1"/>
    </xf>
    <xf numFmtId="9" fontId="5" fillId="5" borderId="2" xfId="0" applyNumberFormat="1" applyFont="1" applyFill="1" applyBorder="1" applyAlignment="1">
      <alignment horizontal="center" vertical="center" wrapText="1"/>
    </xf>
    <xf numFmtId="9" fontId="5" fillId="3" borderId="2" xfId="0" applyNumberFormat="1" applyFont="1" applyFill="1" applyBorder="1" applyAlignment="1">
      <alignment horizontal="center" vertical="center" wrapText="1"/>
    </xf>
    <xf numFmtId="10" fontId="0" fillId="0" borderId="1" xfId="0" applyNumberFormat="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21" fillId="0" borderId="1" xfId="1" applyBorder="1" applyAlignment="1">
      <alignment vertical="center"/>
    </xf>
    <xf numFmtId="0" fontId="21" fillId="0" borderId="12" xfId="1" applyBorder="1" applyAlignment="1">
      <alignment horizontal="left" vertical="center" wrapText="1"/>
    </xf>
    <xf numFmtId="0" fontId="21" fillId="0" borderId="1" xfId="1" applyBorder="1" applyAlignment="1">
      <alignment horizontal="left" vertical="center" wrapText="1"/>
    </xf>
    <xf numFmtId="0" fontId="21" fillId="0" borderId="1" xfId="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wrapText="1"/>
    </xf>
    <xf numFmtId="10" fontId="5" fillId="3" borderId="1" xfId="0" applyNumberFormat="1" applyFont="1" applyFill="1" applyBorder="1" applyAlignment="1">
      <alignment horizontal="center" vertical="center" wrapText="1"/>
    </xf>
    <xf numFmtId="0" fontId="18" fillId="0" borderId="0" xfId="0" applyFont="1" applyAlignment="1">
      <alignment horizontal="justify" vertical="center"/>
    </xf>
    <xf numFmtId="49" fontId="0" fillId="0" borderId="1" xfId="0" applyNumberFormat="1" applyBorder="1" applyAlignment="1">
      <alignment horizontal="left" vertical="center"/>
    </xf>
    <xf numFmtId="0" fontId="1" fillId="0" borderId="0" xfId="0" applyFont="1" applyAlignment="1">
      <alignment vertical="center"/>
    </xf>
    <xf numFmtId="0" fontId="18" fillId="0" borderId="0" xfId="0" applyFont="1" applyAlignment="1">
      <alignment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8" fillId="0" borderId="0" xfId="0" applyFont="1" applyAlignment="1">
      <alignment vertical="center"/>
    </xf>
    <xf numFmtId="0" fontId="0" fillId="0" borderId="1" xfId="0" applyBorder="1" applyAlignment="1">
      <alignment horizontal="center"/>
    </xf>
    <xf numFmtId="0" fontId="0" fillId="0" borderId="2" xfId="0" applyBorder="1" applyAlignment="1">
      <alignment horizontal="left" vertical="center"/>
    </xf>
    <xf numFmtId="0" fontId="0" fillId="0" borderId="0" xfId="0" applyAlignment="1">
      <alignment horizontal="center"/>
    </xf>
    <xf numFmtId="0" fontId="16" fillId="0" borderId="2" xfId="0" applyFont="1" applyBorder="1" applyAlignment="1">
      <alignment horizontal="left" vertical="center"/>
    </xf>
    <xf numFmtId="0" fontId="21" fillId="0" borderId="2" xfId="1" applyBorder="1" applyAlignment="1">
      <alignment horizontal="left" vertical="center"/>
    </xf>
    <xf numFmtId="0" fontId="7" fillId="0" borderId="1" xfId="0" applyFont="1" applyBorder="1" applyAlignment="1">
      <alignment vertical="center"/>
    </xf>
    <xf numFmtId="0" fontId="1" fillId="11" borderId="1" xfId="0" applyFont="1" applyFill="1" applyBorder="1" applyAlignment="1">
      <alignment vertical="center"/>
    </xf>
    <xf numFmtId="0" fontId="1" fillId="11" borderId="5" xfId="0" applyFont="1" applyFill="1" applyBorder="1" applyAlignment="1">
      <alignment vertical="center"/>
    </xf>
    <xf numFmtId="0" fontId="1" fillId="11" borderId="4" xfId="0" applyFont="1" applyFill="1" applyBorder="1" applyAlignment="1">
      <alignment vertical="center"/>
    </xf>
    <xf numFmtId="0" fontId="1" fillId="11" borderId="6" xfId="0" applyFont="1" applyFill="1" applyBorder="1" applyAlignment="1">
      <alignment vertical="center"/>
    </xf>
    <xf numFmtId="0" fontId="25" fillId="6"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0" fillId="0" borderId="0" xfId="0" applyAlignment="1">
      <alignment wrapText="1"/>
    </xf>
    <xf numFmtId="0" fontId="16" fillId="0" borderId="1" xfId="0" applyFont="1" applyBorder="1" applyAlignment="1">
      <alignment horizontal="left" vertical="center"/>
    </xf>
    <xf numFmtId="16" fontId="0" fillId="0" borderId="1" xfId="0" quotePrefix="1" applyNumberFormat="1" applyBorder="1" applyAlignment="1">
      <alignment horizontal="left" vertical="center"/>
    </xf>
    <xf numFmtId="0" fontId="0" fillId="0" borderId="9" xfId="0" applyBorder="1" applyAlignment="1">
      <alignment vertical="center"/>
    </xf>
    <xf numFmtId="17" fontId="0" fillId="0" borderId="1" xfId="0" quotePrefix="1" applyNumberForma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center"/>
    </xf>
    <xf numFmtId="0" fontId="30" fillId="0" borderId="1" xfId="0" applyFont="1" applyBorder="1" applyAlignment="1">
      <alignment horizontal="center"/>
    </xf>
    <xf numFmtId="0" fontId="30" fillId="0" borderId="1" xfId="0" applyFont="1" applyBorder="1" applyAlignment="1">
      <alignment horizontal="left"/>
    </xf>
    <xf numFmtId="0" fontId="0" fillId="12" borderId="1" xfId="0" applyFill="1" applyBorder="1" applyAlignment="1">
      <alignment horizontal="center" vertical="center"/>
    </xf>
    <xf numFmtId="0" fontId="16" fillId="0" borderId="1" xfId="0" applyFont="1" applyBorder="1" applyAlignment="1">
      <alignment vertical="center"/>
    </xf>
    <xf numFmtId="0" fontId="19" fillId="0" borderId="1" xfId="0" applyFont="1" applyBorder="1" applyAlignment="1">
      <alignment vertical="center"/>
    </xf>
    <xf numFmtId="0" fontId="8" fillId="0" borderId="0" xfId="0" applyFont="1" applyAlignment="1">
      <alignment horizontal="left" vertical="center"/>
    </xf>
    <xf numFmtId="0" fontId="1" fillId="0" borderId="2" xfId="0" applyFont="1" applyBorder="1" applyAlignment="1">
      <alignment horizontal="left" vertical="center"/>
    </xf>
    <xf numFmtId="0" fontId="22" fillId="0" borderId="0" xfId="0" applyFont="1" applyAlignment="1">
      <alignment vertical="center" wrapText="1"/>
    </xf>
    <xf numFmtId="0" fontId="1" fillId="0" borderId="1" xfId="0" applyFont="1" applyBorder="1" applyAlignment="1">
      <alignment horizontal="left" vertical="center" wrapText="1"/>
    </xf>
    <xf numFmtId="0" fontId="0" fillId="0" borderId="10" xfId="0" applyBorder="1" applyAlignment="1">
      <alignment horizontal="left" vertical="center"/>
    </xf>
    <xf numFmtId="0" fontId="1" fillId="0" borderId="1" xfId="0" applyFont="1" applyBorder="1" applyAlignment="1">
      <alignment horizontal="justify" vertical="center" wrapText="1"/>
    </xf>
    <xf numFmtId="0" fontId="1" fillId="0" borderId="1" xfId="0" applyFont="1" applyBorder="1" applyAlignment="1">
      <alignment vertical="center"/>
    </xf>
    <xf numFmtId="0" fontId="3" fillId="12"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0" fillId="12" borderId="1" xfId="0" applyFill="1" applyBorder="1" applyAlignment="1">
      <alignment horizontal="center" vertical="center" wrapText="1"/>
    </xf>
    <xf numFmtId="0" fontId="1" fillId="0" borderId="2" xfId="0" applyFont="1" applyBorder="1" applyAlignment="1">
      <alignment vertical="center"/>
    </xf>
    <xf numFmtId="0" fontId="1" fillId="12" borderId="2" xfId="0" applyFont="1" applyFill="1" applyBorder="1" applyAlignment="1">
      <alignment vertical="center"/>
    </xf>
    <xf numFmtId="0" fontId="1" fillId="0" borderId="1" xfId="0" applyFont="1" applyBorder="1" applyAlignment="1">
      <alignment horizontal="left"/>
    </xf>
    <xf numFmtId="10" fontId="1" fillId="0" borderId="1" xfId="0" applyNumberFormat="1" applyFont="1" applyBorder="1" applyAlignment="1">
      <alignment horizontal="center" vertical="center" wrapText="1"/>
    </xf>
    <xf numFmtId="0" fontId="21" fillId="0" borderId="1" xfId="1" quotePrefix="1" applyBorder="1" applyAlignment="1">
      <alignment horizontal="left" vertical="center"/>
    </xf>
    <xf numFmtId="0" fontId="0" fillId="12" borderId="1" xfId="0" applyFill="1" applyBorder="1" applyAlignment="1">
      <alignment vertical="center"/>
    </xf>
    <xf numFmtId="0" fontId="24" fillId="0" borderId="1" xfId="0" applyFont="1" applyBorder="1" applyAlignment="1">
      <alignment vertical="center"/>
    </xf>
    <xf numFmtId="0" fontId="24" fillId="12" borderId="1" xfId="0" applyFont="1" applyFill="1" applyBorder="1" applyAlignment="1">
      <alignment vertical="center"/>
    </xf>
    <xf numFmtId="0" fontId="1" fillId="12" borderId="1" xfId="0" applyFont="1" applyFill="1" applyBorder="1" applyAlignment="1">
      <alignment vertical="center"/>
    </xf>
    <xf numFmtId="0" fontId="22" fillId="0" borderId="1" xfId="0" applyFont="1" applyBorder="1" applyAlignment="1">
      <alignment horizontal="left" vertical="top" wrapText="1"/>
    </xf>
    <xf numFmtId="0" fontId="0" fillId="12" borderId="1" xfId="0" applyFill="1" applyBorder="1"/>
    <xf numFmtId="0" fontId="1" fillId="0" borderId="1" xfId="0" applyFont="1" applyBorder="1"/>
    <xf numFmtId="0" fontId="34" fillId="12" borderId="1" xfId="0" applyFont="1" applyFill="1" applyBorder="1" applyAlignment="1">
      <alignment vertical="center"/>
    </xf>
    <xf numFmtId="0" fontId="35" fillId="0" borderId="1" xfId="0" applyFont="1" applyBorder="1" applyAlignment="1">
      <alignment vertical="center"/>
    </xf>
    <xf numFmtId="0" fontId="9" fillId="20" borderId="1" xfId="0" applyFont="1" applyFill="1" applyBorder="1" applyAlignment="1">
      <alignment horizontal="left" vertical="center"/>
    </xf>
    <xf numFmtId="0" fontId="36" fillId="0" borderId="1" xfId="0" applyFont="1" applyBorder="1" applyAlignment="1">
      <alignment vertical="center"/>
    </xf>
    <xf numFmtId="0" fontId="36" fillId="0" borderId="1" xfId="0" applyFont="1" applyBorder="1"/>
    <xf numFmtId="0" fontId="9" fillId="20" borderId="1" xfId="0" applyFont="1" applyFill="1" applyBorder="1" applyAlignment="1">
      <alignment horizontal="left" vertical="center" wrapText="1"/>
    </xf>
    <xf numFmtId="0" fontId="36" fillId="0" borderId="1" xfId="0" applyFont="1" applyBorder="1" applyAlignment="1">
      <alignment vertical="center" wrapText="1"/>
    </xf>
    <xf numFmtId="10" fontId="40" fillId="0" borderId="6" xfId="0" applyNumberFormat="1" applyFont="1" applyBorder="1" applyAlignment="1">
      <alignment horizontal="left" vertical="center"/>
    </xf>
    <xf numFmtId="0" fontId="16" fillId="3" borderId="1" xfId="0" applyFont="1" applyFill="1" applyBorder="1" applyAlignment="1">
      <alignment horizontal="left" vertical="center"/>
    </xf>
    <xf numFmtId="0" fontId="16" fillId="14" borderId="1" xfId="0" applyFont="1" applyFill="1" applyBorder="1" applyAlignment="1">
      <alignment horizontal="left" vertical="center"/>
    </xf>
    <xf numFmtId="0" fontId="16" fillId="11" borderId="1" xfId="0" applyFont="1" applyFill="1" applyBorder="1" applyAlignment="1">
      <alignment horizontal="left" vertical="center"/>
    </xf>
    <xf numFmtId="0" fontId="16" fillId="21" borderId="1" xfId="0" applyFont="1" applyFill="1" applyBorder="1" applyAlignment="1">
      <alignment horizontal="left" vertical="center"/>
    </xf>
    <xf numFmtId="0" fontId="16" fillId="15"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 fillId="0" borderId="1" xfId="0" applyFont="1" applyBorder="1" applyAlignment="1">
      <alignment vertical="top"/>
    </xf>
    <xf numFmtId="0" fontId="0" fillId="19" borderId="1" xfId="0" applyFill="1" applyBorder="1"/>
    <xf numFmtId="0" fontId="0" fillId="21" borderId="1" xfId="0" applyFill="1" applyBorder="1"/>
    <xf numFmtId="0" fontId="0" fillId="12" borderId="1" xfId="0" applyFill="1" applyBorder="1" applyAlignment="1">
      <alignment horizontal="center"/>
    </xf>
    <xf numFmtId="0" fontId="0" fillId="12" borderId="5" xfId="0" applyFill="1" applyBorder="1"/>
    <xf numFmtId="0" fontId="43" fillId="0" borderId="1" xfId="0" applyFont="1" applyBorder="1" applyAlignment="1">
      <alignment horizontal="left" vertical="center"/>
    </xf>
    <xf numFmtId="0" fontId="43" fillId="0" borderId="1" xfId="0" applyFont="1" applyBorder="1" applyAlignment="1">
      <alignment horizontal="center" vertical="center"/>
    </xf>
    <xf numFmtId="0" fontId="0" fillId="0" borderId="0" xfId="0" applyAlignment="1">
      <alignment horizontal="center"/>
    </xf>
    <xf numFmtId="0" fontId="9" fillId="20" borderId="1" xfId="0" applyFont="1" applyFill="1" applyBorder="1" applyAlignment="1">
      <alignment horizontal="left" vertical="center"/>
    </xf>
    <xf numFmtId="0" fontId="0" fillId="12" borderId="1" xfId="0" applyFill="1" applyBorder="1" applyAlignment="1">
      <alignment horizontal="center"/>
    </xf>
    <xf numFmtId="0" fontId="0" fillId="0" borderId="10" xfId="0"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21" fillId="0" borderId="1" xfId="1" applyBorder="1" applyAlignment="1">
      <alignment horizontal="left" vertical="center" wrapText="1"/>
    </xf>
    <xf numFmtId="0" fontId="21" fillId="0" borderId="1" xfId="1" applyBorder="1" applyAlignment="1">
      <alignment horizontal="left" vertical="center"/>
    </xf>
    <xf numFmtId="0" fontId="0" fillId="12" borderId="8" xfId="0" applyFill="1" applyBorder="1" applyAlignment="1">
      <alignment horizontal="center"/>
    </xf>
    <xf numFmtId="0" fontId="0" fillId="12" borderId="11" xfId="0" applyFill="1" applyBorder="1" applyAlignment="1">
      <alignment horizontal="center"/>
    </xf>
    <xf numFmtId="0" fontId="1" fillId="0" borderId="1" xfId="0" applyFont="1" applyBorder="1" applyAlignment="1">
      <alignment horizontal="center" vertical="center"/>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 fillId="20" borderId="5" xfId="0" applyFont="1" applyFill="1" applyBorder="1" applyAlignment="1">
      <alignment horizontal="left"/>
    </xf>
    <xf numFmtId="0" fontId="2" fillId="20" borderId="4" xfId="0" applyFont="1" applyFill="1" applyBorder="1" applyAlignment="1">
      <alignment horizontal="left"/>
    </xf>
    <xf numFmtId="0" fontId="2" fillId="20" borderId="6" xfId="0" applyFont="1" applyFill="1" applyBorder="1" applyAlignment="1">
      <alignment horizontal="left"/>
    </xf>
    <xf numFmtId="0" fontId="0" fillId="0" borderId="7"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2" fillId="20" borderId="1" xfId="0" applyFont="1" applyFill="1" applyBorder="1" applyAlignment="1">
      <alignment horizontal="left"/>
    </xf>
    <xf numFmtId="0" fontId="1" fillId="0" borderId="1" xfId="0" applyFont="1" applyBorder="1" applyAlignment="1">
      <alignment horizontal="left"/>
    </xf>
    <xf numFmtId="0" fontId="1" fillId="0" borderId="1" xfId="0" applyFont="1" applyBorder="1" applyAlignment="1">
      <alignment horizontal="left" vertical="center"/>
    </xf>
    <xf numFmtId="0" fontId="1" fillId="0" borderId="9" xfId="0" applyFont="1" applyBorder="1" applyAlignment="1">
      <alignment horizontal="left" vertical="center"/>
    </xf>
    <xf numFmtId="0" fontId="21" fillId="0" borderId="10" xfId="1" applyBorder="1" applyAlignment="1">
      <alignment horizontal="left" vertical="center" wrapText="1"/>
    </xf>
    <xf numFmtId="0" fontId="21" fillId="0" borderId="0" xfId="1" applyBorder="1" applyAlignment="1">
      <alignment horizontal="left" vertical="center" wrapText="1"/>
    </xf>
    <xf numFmtId="0" fontId="21" fillId="0" borderId="11" xfId="1" applyBorder="1" applyAlignment="1">
      <alignment horizontal="left" vertical="center" wrapText="1"/>
    </xf>
    <xf numFmtId="0" fontId="21" fillId="0" borderId="12" xfId="1" applyBorder="1" applyAlignment="1">
      <alignment horizontal="left" vertical="center" wrapText="1"/>
    </xf>
    <xf numFmtId="0" fontId="21" fillId="0" borderId="13" xfId="1" applyBorder="1" applyAlignment="1">
      <alignment horizontal="left" vertical="center" wrapText="1"/>
    </xf>
    <xf numFmtId="0" fontId="21" fillId="0" borderId="14" xfId="1" applyBorder="1" applyAlignment="1">
      <alignment horizontal="left" vertical="center" wrapText="1"/>
    </xf>
    <xf numFmtId="0" fontId="0" fillId="0" borderId="0" xfId="0" applyAlignment="1">
      <alignment horizontal="center" vertical="center"/>
    </xf>
    <xf numFmtId="0" fontId="0" fillId="12" borderId="3" xfId="0" applyFill="1" applyBorder="1" applyAlignment="1">
      <alignment horizontal="center" vertical="center"/>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0" fillId="12" borderId="1" xfId="0" applyFill="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0" fillId="7" borderId="2" xfId="0" applyFill="1" applyBorder="1" applyAlignment="1">
      <alignment horizontal="center" vertical="center" wrapText="1"/>
    </xf>
    <xf numFmtId="0" fontId="0" fillId="7" borderId="9" xfId="0" applyFill="1" applyBorder="1" applyAlignment="1">
      <alignment horizontal="center" vertical="center" wrapText="1"/>
    </xf>
    <xf numFmtId="0" fontId="27" fillId="0" borderId="1" xfId="0" applyFont="1" applyBorder="1" applyAlignment="1">
      <alignment horizontal="center" vertical="center"/>
    </xf>
    <xf numFmtId="0" fontId="33" fillId="20" borderId="1" xfId="0" applyFont="1" applyFill="1" applyBorder="1" applyAlignment="1">
      <alignment horizontal="left" vertical="center"/>
    </xf>
    <xf numFmtId="0" fontId="0" fillId="0" borderId="2" xfId="0" applyBorder="1" applyAlignment="1">
      <alignment horizontal="center" vertical="center"/>
    </xf>
    <xf numFmtId="0" fontId="0" fillId="0" borderId="9" xfId="0" applyBorder="1" applyAlignment="1">
      <alignment horizontal="center" vertical="center"/>
    </xf>
    <xf numFmtId="0" fontId="2" fillId="20" borderId="5" xfId="0" applyFont="1" applyFill="1" applyBorder="1" applyAlignment="1">
      <alignment horizontal="center" vertical="center"/>
    </xf>
    <xf numFmtId="0" fontId="2" fillId="20" borderId="6" xfId="0" applyFont="1" applyFill="1" applyBorder="1" applyAlignment="1">
      <alignment horizontal="center" vertical="center"/>
    </xf>
    <xf numFmtId="0" fontId="0" fillId="12" borderId="2" xfId="0" applyFill="1" applyBorder="1" applyAlignment="1">
      <alignment horizontal="center" vertical="center"/>
    </xf>
    <xf numFmtId="0" fontId="0" fillId="12" borderId="15" xfId="0" applyFill="1" applyBorder="1" applyAlignment="1">
      <alignment horizontal="center" vertical="center"/>
    </xf>
    <xf numFmtId="0" fontId="2" fillId="20" borderId="1" xfId="0" applyFont="1" applyFill="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9" fillId="12" borderId="3" xfId="0" applyFont="1" applyFill="1" applyBorder="1" applyAlignment="1">
      <alignment horizontal="center" vertical="center"/>
    </xf>
    <xf numFmtId="0" fontId="0" fillId="0" borderId="13" xfId="0" applyBorder="1" applyAlignment="1">
      <alignment horizontal="center" vertical="center"/>
    </xf>
    <xf numFmtId="0" fontId="0" fillId="12" borderId="9" xfId="0" applyFill="1" applyBorder="1" applyAlignment="1">
      <alignment horizontal="center" vertical="center"/>
    </xf>
    <xf numFmtId="0" fontId="0" fillId="0" borderId="3" xfId="0" applyBorder="1" applyAlignment="1">
      <alignment horizont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15" xfId="0" applyBorder="1" applyAlignment="1">
      <alignment horizontal="left" vertical="center"/>
    </xf>
    <xf numFmtId="0" fontId="0" fillId="0" borderId="9" xfId="0" applyBorder="1" applyAlignment="1">
      <alignment horizontal="left" vertical="center"/>
    </xf>
    <xf numFmtId="0" fontId="1" fillId="11" borderId="1" xfId="0" applyFont="1" applyFill="1" applyBorder="1" applyAlignment="1">
      <alignment horizontal="left" vertical="center"/>
    </xf>
    <xf numFmtId="0" fontId="0" fillId="0" borderId="1" xfId="0" applyBorder="1" applyAlignment="1">
      <alignment horizontal="center"/>
    </xf>
    <xf numFmtId="0" fontId="0" fillId="0" borderId="1" xfId="0" applyBorder="1" applyAlignment="1">
      <alignmen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1" fillId="3" borderId="1" xfId="0" applyFont="1" applyFill="1" applyBorder="1" applyAlignment="1">
      <alignment horizontal="left" vertical="center"/>
    </xf>
    <xf numFmtId="0" fontId="7" fillId="0" borderId="1" xfId="0" applyFont="1" applyBorder="1" applyAlignment="1">
      <alignment horizontal="left" vertical="center"/>
    </xf>
    <xf numFmtId="0" fontId="0" fillId="0" borderId="5" xfId="0" quotePrefix="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lignment horizontal="left" vertical="center"/>
    </xf>
    <xf numFmtId="0" fontId="1" fillId="4" borderId="1" xfId="0" applyFont="1" applyFill="1"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39" fillId="0" borderId="1" xfId="0" applyFont="1" applyBorder="1" applyAlignment="1">
      <alignment horizontal="left" vertical="center"/>
    </xf>
    <xf numFmtId="0" fontId="2" fillId="2" borderId="1" xfId="0" applyFont="1" applyFill="1" applyBorder="1" applyAlignment="1">
      <alignment horizontal="left" vertical="center"/>
    </xf>
    <xf numFmtId="0" fontId="0" fillId="0" borderId="1" xfId="0" quotePrefix="1" applyBorder="1" applyAlignment="1">
      <alignment horizontal="left" vertical="center" wrapText="1"/>
    </xf>
    <xf numFmtId="0" fontId="2" fillId="20" borderId="5" xfId="0" applyFont="1" applyFill="1" applyBorder="1" applyAlignment="1">
      <alignment horizontal="left" vertical="center"/>
    </xf>
    <xf numFmtId="0" fontId="2" fillId="20" borderId="4" xfId="0" applyFont="1" applyFill="1" applyBorder="1" applyAlignment="1">
      <alignment horizontal="left" vertical="center"/>
    </xf>
    <xf numFmtId="0" fontId="2" fillId="20" borderId="6" xfId="0" applyFont="1" applyFill="1" applyBorder="1" applyAlignment="1">
      <alignment horizontal="left" vertical="center"/>
    </xf>
    <xf numFmtId="0" fontId="10" fillId="17" borderId="4" xfId="0" applyFont="1" applyFill="1" applyBorder="1" applyAlignment="1">
      <alignment horizontal="left" vertical="center"/>
    </xf>
    <xf numFmtId="0" fontId="10" fillId="17" borderId="6" xfId="0" applyFont="1" applyFill="1" applyBorder="1" applyAlignment="1">
      <alignment horizontal="left" vertical="center"/>
    </xf>
    <xf numFmtId="0" fontId="14" fillId="17" borderId="5" xfId="0" applyFont="1" applyFill="1" applyBorder="1" applyAlignment="1">
      <alignment horizontal="right" vertical="center"/>
    </xf>
    <xf numFmtId="0" fontId="14" fillId="17" borderId="4" xfId="0" applyFont="1" applyFill="1" applyBorder="1" applyAlignment="1">
      <alignment horizontal="right" vertical="center"/>
    </xf>
    <xf numFmtId="0" fontId="41" fillId="0" borderId="5" xfId="0" applyFont="1" applyBorder="1" applyAlignment="1">
      <alignment horizontal="left" vertical="center" wrapText="1"/>
    </xf>
    <xf numFmtId="0" fontId="41" fillId="0" borderId="4" xfId="0"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11" fillId="15" borderId="5"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18" fillId="0" borderId="5" xfId="0" applyFont="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7" fillId="3" borderId="1" xfId="0" applyFont="1" applyFill="1" applyBorder="1" applyAlignment="1">
      <alignment horizontal="center" vertical="center"/>
    </xf>
    <xf numFmtId="0" fontId="9" fillId="20" borderId="1" xfId="0" applyFont="1" applyFill="1" applyBorder="1" applyAlignment="1">
      <alignment horizontal="center" vertical="center"/>
    </xf>
    <xf numFmtId="0" fontId="1" fillId="16" borderId="5" xfId="0" applyFont="1" applyFill="1" applyBorder="1" applyAlignment="1">
      <alignment horizontal="left" vertical="center"/>
    </xf>
    <xf numFmtId="0" fontId="1" fillId="16" borderId="4" xfId="0" applyFont="1" applyFill="1" applyBorder="1" applyAlignment="1">
      <alignment horizontal="left" vertical="center"/>
    </xf>
    <xf numFmtId="0" fontId="0" fillId="16" borderId="4" xfId="0" applyFill="1" applyBorder="1" applyAlignment="1">
      <alignment horizontal="left" vertical="center"/>
    </xf>
    <xf numFmtId="0" fontId="0" fillId="16" borderId="6" xfId="0" applyFill="1" applyBorder="1" applyAlignment="1">
      <alignment horizontal="left" vertical="center"/>
    </xf>
    <xf numFmtId="0" fontId="0" fillId="12" borderId="5" xfId="0" applyFill="1" applyBorder="1" applyAlignment="1">
      <alignment horizontal="center" vertical="center"/>
    </xf>
    <xf numFmtId="0" fontId="0" fillId="12" borderId="4" xfId="0" applyFill="1" applyBorder="1" applyAlignment="1">
      <alignment horizontal="center" vertical="center"/>
    </xf>
    <xf numFmtId="0" fontId="0" fillId="12" borderId="6" xfId="0" applyFill="1" applyBorder="1" applyAlignment="1">
      <alignment horizontal="center" vertical="center"/>
    </xf>
    <xf numFmtId="0" fontId="39" fillId="0" borderId="2" xfId="0" applyFont="1" applyBorder="1" applyAlignment="1">
      <alignment horizontal="left" vertical="center"/>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40" fillId="0" borderId="4" xfId="0" applyFont="1" applyBorder="1" applyAlignment="1">
      <alignment horizontal="left" vertical="center"/>
    </xf>
    <xf numFmtId="0" fontId="40" fillId="0" borderId="6" xfId="0" applyFont="1" applyBorder="1" applyAlignment="1">
      <alignment horizontal="left" vertical="center"/>
    </xf>
    <xf numFmtId="0" fontId="10" fillId="0" borderId="5" xfId="0" applyFont="1" applyBorder="1" applyAlignment="1">
      <alignment horizontal="right" vertical="center"/>
    </xf>
    <xf numFmtId="0" fontId="10" fillId="0" borderId="4" xfId="0" applyFont="1" applyBorder="1" applyAlignment="1">
      <alignment horizontal="right" vertical="center"/>
    </xf>
    <xf numFmtId="0" fontId="18" fillId="0" borderId="10" xfId="0" applyFont="1" applyBorder="1" applyAlignment="1">
      <alignment horizontal="left" vertical="center" wrapText="1"/>
    </xf>
    <xf numFmtId="0" fontId="41" fillId="0" borderId="7" xfId="0" applyFont="1" applyBorder="1" applyAlignment="1">
      <alignment horizontal="left" vertical="center" wrapText="1"/>
    </xf>
    <xf numFmtId="0" fontId="41" fillId="0" borderId="3" xfId="0" applyFont="1" applyBorder="1" applyAlignment="1">
      <alignment horizontal="left" vertical="center" wrapText="1"/>
    </xf>
    <xf numFmtId="0" fontId="41" fillId="0" borderId="1" xfId="0" applyFont="1" applyBorder="1" applyAlignment="1">
      <alignment horizontal="left" vertical="center" wrapText="1"/>
    </xf>
    <xf numFmtId="0" fontId="16" fillId="0" borderId="5"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 fillId="19" borderId="5" xfId="0" applyFont="1" applyFill="1" applyBorder="1" applyAlignment="1">
      <alignment horizontal="left" vertical="center"/>
    </xf>
    <xf numFmtId="0" fontId="1" fillId="19" borderId="4" xfId="0" applyFont="1" applyFill="1" applyBorder="1" applyAlignment="1">
      <alignment horizontal="left" vertical="center"/>
    </xf>
    <xf numFmtId="0" fontId="1" fillId="19" borderId="6" xfId="0" applyFont="1" applyFill="1" applyBorder="1" applyAlignment="1">
      <alignment horizontal="left" vertical="center"/>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21" fillId="0" borderId="2" xfId="1" applyBorder="1" applyAlignment="1">
      <alignment horizontal="center" vertical="center"/>
    </xf>
    <xf numFmtId="0" fontId="21" fillId="0" borderId="9" xfId="1" applyBorder="1" applyAlignment="1">
      <alignment horizontal="center" vertical="center"/>
    </xf>
    <xf numFmtId="0" fontId="7" fillId="0" borderId="7" xfId="0" applyFont="1" applyBorder="1" applyAlignment="1">
      <alignment horizontal="left" vertical="center"/>
    </xf>
    <xf numFmtId="0" fontId="7" fillId="0" borderId="3" xfId="0" applyFont="1" applyBorder="1" applyAlignment="1">
      <alignment horizontal="left" vertical="center"/>
    </xf>
    <xf numFmtId="0" fontId="7" fillId="0" borderId="8" xfId="0" applyFont="1" applyBorder="1" applyAlignment="1">
      <alignment horizontal="left" vertical="center"/>
    </xf>
    <xf numFmtId="14" fontId="0" fillId="0" borderId="1" xfId="0" applyNumberFormat="1" applyBorder="1" applyAlignment="1">
      <alignment horizontal="left" vertical="center"/>
    </xf>
    <xf numFmtId="0" fontId="11" fillId="15" borderId="7"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6" fillId="0" borderId="1" xfId="0" applyFont="1" applyBorder="1" applyAlignment="1">
      <alignment horizontal="left" vertical="center"/>
    </xf>
    <xf numFmtId="0" fontId="0" fillId="0" borderId="10" xfId="0" applyBorder="1" applyAlignment="1">
      <alignment horizontal="center" vertical="center"/>
    </xf>
    <xf numFmtId="0" fontId="0" fillId="0" borderId="1" xfId="0" applyBorder="1" applyAlignment="1">
      <alignment horizontal="left" vertical="top"/>
    </xf>
    <xf numFmtId="0" fontId="16" fillId="0" borderId="2" xfId="0" applyFont="1" applyBorder="1" applyAlignment="1">
      <alignment horizontal="left"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0" borderId="0" xfId="0" applyFont="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0" fillId="12" borderId="5" xfId="0" applyFill="1" applyBorder="1" applyAlignment="1">
      <alignment horizontal="center"/>
    </xf>
    <xf numFmtId="0" fontId="0" fillId="12" borderId="4" xfId="0" applyFill="1" applyBorder="1" applyAlignment="1">
      <alignment horizontal="center"/>
    </xf>
    <xf numFmtId="0" fontId="0" fillId="12" borderId="6" xfId="0" applyFill="1" applyBorder="1" applyAlignment="1">
      <alignment horizontal="center"/>
    </xf>
    <xf numFmtId="0" fontId="16" fillId="0" borderId="7" xfId="0" applyFont="1" applyBorder="1" applyAlignment="1">
      <alignment horizontal="left" vertical="center"/>
    </xf>
    <xf numFmtId="0" fontId="16" fillId="0" borderId="15" xfId="0" applyFont="1" applyBorder="1" applyAlignment="1">
      <alignment horizontal="left" vertical="center" wrapText="1"/>
    </xf>
    <xf numFmtId="0" fontId="16" fillId="0" borderId="9" xfId="0" applyFont="1" applyBorder="1" applyAlignment="1">
      <alignment horizontal="left" vertical="center" wrapText="1"/>
    </xf>
    <xf numFmtId="0" fontId="1" fillId="14" borderId="1" xfId="0" applyFont="1" applyFill="1" applyBorder="1" applyAlignment="1">
      <alignment horizontal="left" vertical="center"/>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 fillId="4" borderId="5" xfId="0" applyFont="1" applyFill="1" applyBorder="1" applyAlignment="1">
      <alignment horizontal="left" vertical="center"/>
    </xf>
    <xf numFmtId="0" fontId="1" fillId="4" borderId="4" xfId="0" applyFont="1" applyFill="1" applyBorder="1" applyAlignment="1">
      <alignment horizontal="left" vertical="center"/>
    </xf>
    <xf numFmtId="0" fontId="1" fillId="4" borderId="6" xfId="0" applyFont="1" applyFill="1" applyBorder="1" applyAlignment="1">
      <alignment horizontal="left" vertical="center"/>
    </xf>
    <xf numFmtId="0" fontId="9" fillId="20"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0" fillId="17" borderId="4" xfId="0" quotePrefix="1" applyFont="1" applyFill="1" applyBorder="1" applyAlignment="1">
      <alignment horizontal="left" vertical="center"/>
    </xf>
    <xf numFmtId="20" fontId="0" fillId="0" borderId="1" xfId="0" applyNumberFormat="1" applyBorder="1" applyAlignment="1">
      <alignment horizontal="left" vertical="top" wrapText="1"/>
    </xf>
    <xf numFmtId="0" fontId="0" fillId="0" borderId="1" xfId="0" applyBorder="1" applyAlignment="1">
      <alignment horizontal="center" wrapText="1"/>
    </xf>
    <xf numFmtId="0" fontId="21" fillId="0" borderId="2" xfId="1" applyBorder="1" applyAlignment="1">
      <alignment horizontal="left" vertical="center"/>
    </xf>
    <xf numFmtId="0" fontId="21" fillId="0" borderId="9" xfId="1" applyBorder="1" applyAlignment="1">
      <alignment horizontal="left" vertical="center"/>
    </xf>
    <xf numFmtId="0" fontId="0" fillId="0" borderId="5"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21" fillId="0" borderId="1" xfId="1" applyBorder="1" applyAlignment="1">
      <alignment horizontal="center"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2" fillId="20" borderId="1" xfId="0" applyFont="1" applyFill="1" applyBorder="1" applyAlignment="1">
      <alignment horizontal="left" vertical="center"/>
    </xf>
    <xf numFmtId="0" fontId="11" fillId="15" borderId="1" xfId="0" applyFont="1" applyFill="1" applyBorder="1" applyAlignment="1">
      <alignment horizontal="center" vertical="center" wrapText="1"/>
    </xf>
    <xf numFmtId="0" fontId="40" fillId="0" borderId="4" xfId="0" applyFont="1" applyBorder="1" applyAlignment="1">
      <alignment horizontal="left" vertical="center" wrapText="1"/>
    </xf>
    <xf numFmtId="0" fontId="40" fillId="0" borderId="6" xfId="0" applyFont="1" applyBorder="1" applyAlignment="1">
      <alignment horizontal="left" vertical="center"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16" fillId="0" borderId="4" xfId="0" applyFont="1" applyBorder="1" applyAlignment="1">
      <alignment horizontal="left" vertical="center"/>
    </xf>
    <xf numFmtId="0" fontId="0" fillId="0" borderId="3" xfId="0" applyBorder="1" applyAlignment="1">
      <alignment horizontal="left" wrapText="1"/>
    </xf>
    <xf numFmtId="0" fontId="18" fillId="0" borderId="1" xfId="0" applyFont="1" applyBorder="1" applyAlignment="1">
      <alignment horizontal="left" vertical="center"/>
    </xf>
    <xf numFmtId="16" fontId="0" fillId="0" borderId="5" xfId="0" quotePrefix="1" applyNumberFormat="1" applyBorder="1" applyAlignment="1">
      <alignment horizontal="left" vertical="center"/>
    </xf>
    <xf numFmtId="0" fontId="28" fillId="0" borderId="5" xfId="0" applyFont="1" applyBorder="1" applyAlignment="1">
      <alignment horizontal="left" vertical="center" wrapText="1"/>
    </xf>
    <xf numFmtId="0" fontId="28" fillId="0" borderId="4" xfId="0" applyFont="1" applyBorder="1" applyAlignment="1">
      <alignment horizontal="left" vertical="center" wrapText="1"/>
    </xf>
    <xf numFmtId="0" fontId="41" fillId="20" borderId="5" xfId="0" applyFont="1" applyFill="1" applyBorder="1" applyAlignment="1">
      <alignment horizontal="left" vertical="center"/>
    </xf>
    <xf numFmtId="0" fontId="41" fillId="20" borderId="4" xfId="0" applyFont="1" applyFill="1" applyBorder="1" applyAlignment="1">
      <alignment horizontal="left" vertical="center"/>
    </xf>
    <xf numFmtId="0" fontId="41" fillId="20" borderId="6" xfId="0" applyFont="1" applyFill="1" applyBorder="1" applyAlignment="1">
      <alignment horizontal="left" vertical="center"/>
    </xf>
    <xf numFmtId="0" fontId="1" fillId="3" borderId="5" xfId="0" applyFont="1" applyFill="1" applyBorder="1" applyAlignment="1">
      <alignment horizontal="left" vertical="center"/>
    </xf>
    <xf numFmtId="0" fontId="1" fillId="3" borderId="4" xfId="0" applyFont="1" applyFill="1" applyBorder="1" applyAlignment="1">
      <alignment horizontal="left" vertical="center"/>
    </xf>
    <xf numFmtId="0" fontId="1" fillId="3" borderId="6" xfId="0" applyFont="1" applyFill="1" applyBorder="1" applyAlignment="1">
      <alignment horizontal="left" vertical="center"/>
    </xf>
    <xf numFmtId="0" fontId="1" fillId="3" borderId="1" xfId="0" applyFont="1" applyFill="1" applyBorder="1" applyAlignment="1">
      <alignment horizontal="left"/>
    </xf>
    <xf numFmtId="0" fontId="7" fillId="0" borderId="1" xfId="0" applyFont="1" applyBorder="1" applyAlignment="1">
      <alignment horizontal="left"/>
    </xf>
    <xf numFmtId="0" fontId="1" fillId="16" borderId="5" xfId="0" applyFont="1" applyFill="1" applyBorder="1" applyAlignment="1">
      <alignment horizontal="left"/>
    </xf>
    <xf numFmtId="0" fontId="1" fillId="16" borderId="4" xfId="0" applyFont="1" applyFill="1" applyBorder="1" applyAlignment="1">
      <alignment horizontal="left"/>
    </xf>
    <xf numFmtId="0" fontId="0" fillId="16" borderId="4" xfId="0" applyFill="1" applyBorder="1" applyAlignment="1">
      <alignment horizontal="left"/>
    </xf>
    <xf numFmtId="0" fontId="0" fillId="16" borderId="6" xfId="0" applyFill="1" applyBorder="1" applyAlignment="1">
      <alignment horizontal="left"/>
    </xf>
    <xf numFmtId="0" fontId="2" fillId="2" borderId="1" xfId="0" applyFont="1" applyFill="1" applyBorder="1" applyAlignment="1">
      <alignment horizontal="left"/>
    </xf>
    <xf numFmtId="0" fontId="1" fillId="4" borderId="1" xfId="0" applyFont="1" applyFill="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5" xfId="0"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xf>
    <xf numFmtId="0" fontId="1" fillId="11" borderId="1" xfId="0" applyFont="1" applyFill="1" applyBorder="1" applyAlignment="1">
      <alignment horizontal="left"/>
    </xf>
    <xf numFmtId="0" fontId="0" fillId="0" borderId="1" xfId="0" applyBorder="1" applyAlignment="1">
      <alignment horizontal="center" vertical="top"/>
    </xf>
    <xf numFmtId="0" fontId="7" fillId="0" borderId="5" xfId="0" applyFont="1" applyBorder="1" applyAlignment="1">
      <alignment horizontal="left"/>
    </xf>
    <xf numFmtId="0" fontId="7" fillId="0" borderId="6" xfId="0" applyFont="1" applyBorder="1" applyAlignment="1">
      <alignment horizontal="left"/>
    </xf>
    <xf numFmtId="0" fontId="7" fillId="0" borderId="4" xfId="0" applyFont="1" applyBorder="1" applyAlignment="1">
      <alignment horizontal="left"/>
    </xf>
    <xf numFmtId="0" fontId="1" fillId="17" borderId="5" xfId="0" applyFont="1" applyFill="1" applyBorder="1" applyAlignment="1">
      <alignment horizontal="left"/>
    </xf>
    <xf numFmtId="0" fontId="1" fillId="17" borderId="4" xfId="0" applyFont="1" applyFill="1" applyBorder="1" applyAlignment="1">
      <alignment horizontal="left"/>
    </xf>
    <xf numFmtId="0" fontId="1" fillId="17" borderId="6" xfId="0" applyFont="1" applyFill="1" applyBorder="1" applyAlignment="1">
      <alignment horizontal="left"/>
    </xf>
    <xf numFmtId="0" fontId="1" fillId="17" borderId="1" xfId="0" applyFont="1" applyFill="1" applyBorder="1" applyAlignment="1">
      <alignment horizontal="left"/>
    </xf>
    <xf numFmtId="0" fontId="1" fillId="17" borderId="1" xfId="0" applyFont="1" applyFill="1" applyBorder="1" applyAlignment="1">
      <alignment horizontal="left" vertical="top"/>
    </xf>
    <xf numFmtId="0" fontId="0" fillId="0" borderId="4" xfId="0" applyBorder="1" applyAlignment="1">
      <alignment horizontal="left"/>
    </xf>
    <xf numFmtId="0" fontId="0" fillId="18" borderId="1"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9999"/>
      <color rgb="FF006699"/>
      <color rgb="FF008080"/>
      <color rgb="FF99FF99"/>
      <color rgb="FF99FFCC"/>
      <color rgb="FF993366"/>
      <color rgb="FFCC0099"/>
      <color rgb="FFFF6600"/>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0.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1.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3.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4.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5.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6.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7.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8.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9.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0.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1.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2.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4.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5.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6.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T!$K$8</c:f>
              <c:strCache>
                <c:ptCount val="1"/>
                <c:pt idx="0">
                  <c:v>Represa sense adaptació</c:v>
                </c:pt>
              </c:strCache>
            </c:strRef>
          </c:tx>
          <c:spPr>
            <a:solidFill>
              <a:schemeClr val="accent1"/>
            </a:solidFill>
            <a:ln>
              <a:noFill/>
            </a:ln>
            <a:effectLst/>
          </c:spPr>
          <c:invertIfNegative val="0"/>
          <c:cat>
            <c:strRef>
              <c:f>T!$A$9:$A$14</c:f>
              <c:strCache>
                <c:ptCount val="6"/>
                <c:pt idx="0">
                  <c:v>Mercaderies</c:v>
                </c:pt>
                <c:pt idx="1">
                  <c:v>Persones</c:v>
                </c:pt>
                <c:pt idx="2">
                  <c:v>Serveis</c:v>
                </c:pt>
                <c:pt idx="3">
                  <c:v>Capitals</c:v>
                </c:pt>
                <c:pt idx="4">
                  <c:v>Transport</c:v>
                </c:pt>
                <c:pt idx="5">
                  <c:v>Pol. Horitzontals</c:v>
                </c:pt>
              </c:strCache>
            </c:strRef>
          </c:cat>
          <c:val>
            <c:numRef>
              <c:f>T!$K$9:$K$14</c:f>
              <c:numCache>
                <c:formatCode>0.00%</c:formatCode>
                <c:ptCount val="6"/>
                <c:pt idx="0">
                  <c:v>0.776680471487735</c:v>
                </c:pt>
                <c:pt idx="1">
                  <c:v>0.13636363636363635</c:v>
                </c:pt>
                <c:pt idx="2">
                  <c:v>0.16216216216216217</c:v>
                </c:pt>
                <c:pt idx="3">
                  <c:v>0.8</c:v>
                </c:pt>
                <c:pt idx="4">
                  <c:v>0.24409448818897639</c:v>
                </c:pt>
                <c:pt idx="5">
                  <c:v>0.57401812688821752</c:v>
                </c:pt>
              </c:numCache>
            </c:numRef>
          </c:val>
          <c:extLst>
            <c:ext xmlns:c16="http://schemas.microsoft.com/office/drawing/2014/chart" uri="{C3380CC4-5D6E-409C-BE32-E72D297353CC}">
              <c16:uniqueId val="{00000000-EF77-4852-85B2-AF91E70243BF}"/>
            </c:ext>
          </c:extLst>
        </c:ser>
        <c:ser>
          <c:idx val="1"/>
          <c:order val="1"/>
          <c:tx>
            <c:strRef>
              <c:f>T!$L$8</c:f>
              <c:strCache>
                <c:ptCount val="1"/>
                <c:pt idx="0">
                  <c:v>Transitòries &lt;5</c:v>
                </c:pt>
              </c:strCache>
            </c:strRef>
          </c:tx>
          <c:spPr>
            <a:solidFill>
              <a:schemeClr val="accent1">
                <a:lumMod val="60000"/>
                <a:lumOff val="40000"/>
              </a:schemeClr>
            </a:solidFill>
            <a:ln>
              <a:noFill/>
            </a:ln>
            <a:effectLst/>
          </c:spPr>
          <c:invertIfNegative val="0"/>
          <c:cat>
            <c:strRef>
              <c:f>T!$A$9:$A$14</c:f>
              <c:strCache>
                <c:ptCount val="6"/>
                <c:pt idx="0">
                  <c:v>Mercaderies</c:v>
                </c:pt>
                <c:pt idx="1">
                  <c:v>Persones</c:v>
                </c:pt>
                <c:pt idx="2">
                  <c:v>Serveis</c:v>
                </c:pt>
                <c:pt idx="3">
                  <c:v>Capitals</c:v>
                </c:pt>
                <c:pt idx="4">
                  <c:v>Transport</c:v>
                </c:pt>
                <c:pt idx="5">
                  <c:v>Pol. Horitzontals</c:v>
                </c:pt>
              </c:strCache>
            </c:strRef>
          </c:cat>
          <c:val>
            <c:numRef>
              <c:f>T!$L$9:$L$14</c:f>
              <c:numCache>
                <c:formatCode>0.00%</c:formatCode>
                <c:ptCount val="6"/>
                <c:pt idx="0">
                  <c:v>0.16406498884995221</c:v>
                </c:pt>
                <c:pt idx="1">
                  <c:v>0.21212121212121213</c:v>
                </c:pt>
                <c:pt idx="2">
                  <c:v>2.2522522522522521E-2</c:v>
                </c:pt>
                <c:pt idx="3">
                  <c:v>0</c:v>
                </c:pt>
                <c:pt idx="4">
                  <c:v>3.937007874015748E-2</c:v>
                </c:pt>
                <c:pt idx="5">
                  <c:v>6.9486404833836862E-2</c:v>
                </c:pt>
              </c:numCache>
            </c:numRef>
          </c:val>
          <c:extLst>
            <c:ext xmlns:c16="http://schemas.microsoft.com/office/drawing/2014/chart" uri="{C3380CC4-5D6E-409C-BE32-E72D297353CC}">
              <c16:uniqueId val="{00000001-EF77-4852-85B2-AF91E70243BF}"/>
            </c:ext>
          </c:extLst>
        </c:ser>
        <c:ser>
          <c:idx val="2"/>
          <c:order val="2"/>
          <c:tx>
            <c:strRef>
              <c:f>T!$M$8</c:f>
              <c:strCache>
                <c:ptCount val="1"/>
                <c:pt idx="0">
                  <c:v>Actes dels quals es pren nota</c:v>
                </c:pt>
              </c:strCache>
            </c:strRef>
          </c:tx>
          <c:spPr>
            <a:solidFill>
              <a:schemeClr val="accent1">
                <a:lumMod val="40000"/>
                <a:lumOff val="60000"/>
              </a:schemeClr>
            </a:solidFill>
            <a:ln>
              <a:noFill/>
            </a:ln>
            <a:effectLst/>
          </c:spPr>
          <c:invertIfNegative val="0"/>
          <c:cat>
            <c:strRef>
              <c:f>T!$A$9:$A$14</c:f>
              <c:strCache>
                <c:ptCount val="6"/>
                <c:pt idx="0">
                  <c:v>Mercaderies</c:v>
                </c:pt>
                <c:pt idx="1">
                  <c:v>Persones</c:v>
                </c:pt>
                <c:pt idx="2">
                  <c:v>Serveis</c:v>
                </c:pt>
                <c:pt idx="3">
                  <c:v>Capitals</c:v>
                </c:pt>
                <c:pt idx="4">
                  <c:v>Transport</c:v>
                </c:pt>
                <c:pt idx="5">
                  <c:v>Pol. Horitzontals</c:v>
                </c:pt>
              </c:strCache>
            </c:strRef>
          </c:cat>
          <c:val>
            <c:numRef>
              <c:f>T!$M$9:$M$14</c:f>
              <c:numCache>
                <c:formatCode>0.00%</c:formatCode>
                <c:ptCount val="6"/>
                <c:pt idx="0">
                  <c:v>1.2424338961452692E-2</c:v>
                </c:pt>
                <c:pt idx="1">
                  <c:v>0.59090909090909094</c:v>
                </c:pt>
                <c:pt idx="2">
                  <c:v>9.0090090090090086E-2</c:v>
                </c:pt>
                <c:pt idx="3">
                  <c:v>0</c:v>
                </c:pt>
                <c:pt idx="4">
                  <c:v>4.7244094488188976E-2</c:v>
                </c:pt>
                <c:pt idx="5">
                  <c:v>0.16767371601208458</c:v>
                </c:pt>
              </c:numCache>
            </c:numRef>
          </c:val>
          <c:extLst>
            <c:ext xmlns:c16="http://schemas.microsoft.com/office/drawing/2014/chart" uri="{C3380CC4-5D6E-409C-BE32-E72D297353CC}">
              <c16:uniqueId val="{00000002-EF77-4852-85B2-AF91E70243BF}"/>
            </c:ext>
          </c:extLst>
        </c:ser>
        <c:ser>
          <c:idx val="3"/>
          <c:order val="3"/>
          <c:tx>
            <c:strRef>
              <c:f>T!$N$8</c:f>
              <c:strCache>
                <c:ptCount val="1"/>
                <c:pt idx="0">
                  <c:v>Transitòries ≥5</c:v>
                </c:pt>
              </c:strCache>
            </c:strRef>
          </c:tx>
          <c:spPr>
            <a:solidFill>
              <a:schemeClr val="accent4">
                <a:lumMod val="40000"/>
                <a:lumOff val="60000"/>
              </a:schemeClr>
            </a:solidFill>
            <a:ln>
              <a:noFill/>
            </a:ln>
            <a:effectLst/>
          </c:spPr>
          <c:invertIfNegative val="0"/>
          <c:cat>
            <c:strRef>
              <c:f>T!$A$9:$A$14</c:f>
              <c:strCache>
                <c:ptCount val="6"/>
                <c:pt idx="0">
                  <c:v>Mercaderies</c:v>
                </c:pt>
                <c:pt idx="1">
                  <c:v>Persones</c:v>
                </c:pt>
                <c:pt idx="2">
                  <c:v>Serveis</c:v>
                </c:pt>
                <c:pt idx="3">
                  <c:v>Capitals</c:v>
                </c:pt>
                <c:pt idx="4">
                  <c:v>Transport</c:v>
                </c:pt>
                <c:pt idx="5">
                  <c:v>Pol. Horitzontals</c:v>
                </c:pt>
              </c:strCache>
            </c:strRef>
          </c:cat>
          <c:val>
            <c:numRef>
              <c:f>T!$N$9:$N$14</c:f>
              <c:numCache>
                <c:formatCode>0.00%</c:formatCode>
                <c:ptCount val="6"/>
                <c:pt idx="0">
                  <c:v>0</c:v>
                </c:pt>
                <c:pt idx="1">
                  <c:v>6.0606060606060608E-2</c:v>
                </c:pt>
                <c:pt idx="2">
                  <c:v>0.72222222222222221</c:v>
                </c:pt>
                <c:pt idx="3">
                  <c:v>0</c:v>
                </c:pt>
                <c:pt idx="4">
                  <c:v>0</c:v>
                </c:pt>
                <c:pt idx="5">
                  <c:v>9.0634441087613302E-3</c:v>
                </c:pt>
              </c:numCache>
            </c:numRef>
          </c:val>
          <c:extLst>
            <c:ext xmlns:c16="http://schemas.microsoft.com/office/drawing/2014/chart" uri="{C3380CC4-5D6E-409C-BE32-E72D297353CC}">
              <c16:uniqueId val="{00000003-EF77-4852-85B2-AF91E70243BF}"/>
            </c:ext>
          </c:extLst>
        </c:ser>
        <c:ser>
          <c:idx val="4"/>
          <c:order val="4"/>
          <c:tx>
            <c:strRef>
              <c:f>T!$O$8</c:f>
              <c:strCache>
                <c:ptCount val="1"/>
                <c:pt idx="0">
                  <c:v>Adaptacions</c:v>
                </c:pt>
              </c:strCache>
            </c:strRef>
          </c:tx>
          <c:spPr>
            <a:solidFill>
              <a:schemeClr val="accent4"/>
            </a:solidFill>
            <a:ln>
              <a:noFill/>
            </a:ln>
            <a:effectLst/>
          </c:spPr>
          <c:invertIfNegative val="0"/>
          <c:cat>
            <c:strRef>
              <c:f>T!$A$9:$A$14</c:f>
              <c:strCache>
                <c:ptCount val="6"/>
                <c:pt idx="0">
                  <c:v>Mercaderies</c:v>
                </c:pt>
                <c:pt idx="1">
                  <c:v>Persones</c:v>
                </c:pt>
                <c:pt idx="2">
                  <c:v>Serveis</c:v>
                </c:pt>
                <c:pt idx="3">
                  <c:v>Capitals</c:v>
                </c:pt>
                <c:pt idx="4">
                  <c:v>Transport</c:v>
                </c:pt>
                <c:pt idx="5">
                  <c:v>Pol. Horitzontals</c:v>
                </c:pt>
              </c:strCache>
            </c:strRef>
          </c:cat>
          <c:val>
            <c:numRef>
              <c:f>T!$O$9:$O$14</c:f>
              <c:numCache>
                <c:formatCode>0.00%</c:formatCode>
                <c:ptCount val="6"/>
                <c:pt idx="0">
                  <c:v>1.8477222045237336E-2</c:v>
                </c:pt>
                <c:pt idx="1">
                  <c:v>0</c:v>
                </c:pt>
                <c:pt idx="2">
                  <c:v>3.003003003003003E-3</c:v>
                </c:pt>
                <c:pt idx="3">
                  <c:v>0.2</c:v>
                </c:pt>
                <c:pt idx="4">
                  <c:v>2.7559055118110236E-2</c:v>
                </c:pt>
                <c:pt idx="5">
                  <c:v>4.9848942598187312E-2</c:v>
                </c:pt>
              </c:numCache>
            </c:numRef>
          </c:val>
          <c:extLst>
            <c:ext xmlns:c16="http://schemas.microsoft.com/office/drawing/2014/chart" uri="{C3380CC4-5D6E-409C-BE32-E72D297353CC}">
              <c16:uniqueId val="{00000004-EF77-4852-85B2-AF91E70243BF}"/>
            </c:ext>
          </c:extLst>
        </c:ser>
        <c:ser>
          <c:idx val="5"/>
          <c:order val="5"/>
          <c:tx>
            <c:strRef>
              <c:f>T!$P$8</c:f>
              <c:strCache>
                <c:ptCount val="1"/>
                <c:pt idx="0">
                  <c:v>Exempcions</c:v>
                </c:pt>
              </c:strCache>
            </c:strRef>
          </c:tx>
          <c:spPr>
            <a:solidFill>
              <a:srgbClr val="FF6600"/>
            </a:solidFill>
            <a:ln>
              <a:noFill/>
            </a:ln>
            <a:effectLst/>
          </c:spPr>
          <c:invertIfNegative val="0"/>
          <c:cat>
            <c:strRef>
              <c:f>T!$A$9:$A$14</c:f>
              <c:strCache>
                <c:ptCount val="6"/>
                <c:pt idx="0">
                  <c:v>Mercaderies</c:v>
                </c:pt>
                <c:pt idx="1">
                  <c:v>Persones</c:v>
                </c:pt>
                <c:pt idx="2">
                  <c:v>Serveis</c:v>
                </c:pt>
                <c:pt idx="3">
                  <c:v>Capitals</c:v>
                </c:pt>
                <c:pt idx="4">
                  <c:v>Transport</c:v>
                </c:pt>
                <c:pt idx="5">
                  <c:v>Pol. Horitzontals</c:v>
                </c:pt>
              </c:strCache>
            </c:strRef>
          </c:cat>
          <c:val>
            <c:numRef>
              <c:f>T!$P$9:$P$14</c:f>
              <c:numCache>
                <c:formatCode>0.00%</c:formatCode>
                <c:ptCount val="6"/>
                <c:pt idx="0">
                  <c:v>2.835297865562281E-2</c:v>
                </c:pt>
                <c:pt idx="1">
                  <c:v>0</c:v>
                </c:pt>
                <c:pt idx="2">
                  <c:v>0</c:v>
                </c:pt>
                <c:pt idx="3">
                  <c:v>0</c:v>
                </c:pt>
                <c:pt idx="4">
                  <c:v>0.6417322834645669</c:v>
                </c:pt>
                <c:pt idx="5">
                  <c:v>0.12990936555891239</c:v>
                </c:pt>
              </c:numCache>
            </c:numRef>
          </c:val>
          <c:extLst>
            <c:ext xmlns:c16="http://schemas.microsoft.com/office/drawing/2014/chart" uri="{C3380CC4-5D6E-409C-BE32-E72D297353CC}">
              <c16:uniqueId val="{00000005-EF77-4852-85B2-AF91E70243BF}"/>
            </c:ext>
          </c:extLst>
        </c:ser>
        <c:dLbls>
          <c:showLegendKey val="0"/>
          <c:showVal val="0"/>
          <c:showCatName val="0"/>
          <c:showSerName val="0"/>
          <c:showPercent val="0"/>
          <c:showBubbleSize val="0"/>
        </c:dLbls>
        <c:gapWidth val="150"/>
        <c:overlap val="100"/>
        <c:axId val="1721957439"/>
        <c:axId val="1721955039"/>
      </c:barChart>
      <c:catAx>
        <c:axId val="172195743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ca-AD"/>
          </a:p>
        </c:txPr>
        <c:crossAx val="1721955039"/>
        <c:crosses val="autoZero"/>
        <c:auto val="1"/>
        <c:lblAlgn val="ctr"/>
        <c:lblOffset val="100"/>
        <c:noMultiLvlLbl val="0"/>
      </c:catAx>
      <c:valAx>
        <c:axId val="1721955039"/>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1721957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T!$D$3</c:f>
              <c:strCache>
                <c:ptCount val="1"/>
                <c:pt idx="0">
                  <c:v>Represa sense adaptació</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AD"/>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T!$D$4</c:f>
              <c:numCache>
                <c:formatCode>General</c:formatCode>
                <c:ptCount val="1"/>
                <c:pt idx="0">
                  <c:v>3001</c:v>
                </c:pt>
              </c:numCache>
            </c:numRef>
          </c:val>
          <c:extLst>
            <c:ext xmlns:c16="http://schemas.microsoft.com/office/drawing/2014/chart" uri="{C3380CC4-5D6E-409C-BE32-E72D297353CC}">
              <c16:uniqueId val="{00000000-52C1-4F33-AA71-7CB34F6ACDE8}"/>
            </c:ext>
          </c:extLst>
        </c:ser>
        <c:ser>
          <c:idx val="1"/>
          <c:order val="1"/>
          <c:tx>
            <c:strRef>
              <c:f>T!$E$3</c:f>
              <c:strCache>
                <c:ptCount val="1"/>
                <c:pt idx="0">
                  <c:v>Transitòries &lt;5</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AD"/>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T!$E$4</c:f>
              <c:numCache>
                <c:formatCode>General</c:formatCode>
                <c:ptCount val="1"/>
                <c:pt idx="0">
                  <c:v>600</c:v>
                </c:pt>
              </c:numCache>
            </c:numRef>
          </c:val>
          <c:extLst>
            <c:ext xmlns:c16="http://schemas.microsoft.com/office/drawing/2014/chart" uri="{C3380CC4-5D6E-409C-BE32-E72D297353CC}">
              <c16:uniqueId val="{00000001-52C1-4F33-AA71-7CB34F6ACDE8}"/>
            </c:ext>
          </c:extLst>
        </c:ser>
        <c:ser>
          <c:idx val="2"/>
          <c:order val="2"/>
          <c:tx>
            <c:strRef>
              <c:f>T!$F$3</c:f>
              <c:strCache>
                <c:ptCount val="1"/>
                <c:pt idx="0">
                  <c:v>Actes dels quals es pren nota</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AD"/>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T!$F$4</c:f>
              <c:numCache>
                <c:formatCode>General</c:formatCode>
                <c:ptCount val="1"/>
                <c:pt idx="0">
                  <c:v>261</c:v>
                </c:pt>
              </c:numCache>
            </c:numRef>
          </c:val>
          <c:extLst>
            <c:ext xmlns:c16="http://schemas.microsoft.com/office/drawing/2014/chart" uri="{C3380CC4-5D6E-409C-BE32-E72D297353CC}">
              <c16:uniqueId val="{00000002-52C1-4F33-AA71-7CB34F6ACDE8}"/>
            </c:ext>
          </c:extLst>
        </c:ser>
        <c:ser>
          <c:idx val="3"/>
          <c:order val="3"/>
          <c:tx>
            <c:strRef>
              <c:f>T!$G$3</c:f>
              <c:strCache>
                <c:ptCount val="1"/>
                <c:pt idx="0">
                  <c:v>Transitòries ≥5</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AD"/>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T!$G$4</c:f>
              <c:numCache>
                <c:formatCode>General</c:formatCode>
                <c:ptCount val="1"/>
                <c:pt idx="0">
                  <c:v>491</c:v>
                </c:pt>
              </c:numCache>
            </c:numRef>
          </c:val>
          <c:extLst>
            <c:ext xmlns:c16="http://schemas.microsoft.com/office/drawing/2014/chart" uri="{C3380CC4-5D6E-409C-BE32-E72D297353CC}">
              <c16:uniqueId val="{00000003-52C1-4F33-AA71-7CB34F6ACDE8}"/>
            </c:ext>
          </c:extLst>
        </c:ser>
        <c:ser>
          <c:idx val="4"/>
          <c:order val="4"/>
          <c:tx>
            <c:strRef>
              <c:f>T!$H$3</c:f>
              <c:strCache>
                <c:ptCount val="1"/>
                <c:pt idx="0">
                  <c:v>Adaptacions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AD"/>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T!$H$4</c:f>
              <c:numCache>
                <c:formatCode>General</c:formatCode>
                <c:ptCount val="1"/>
                <c:pt idx="0">
                  <c:v>101</c:v>
                </c:pt>
              </c:numCache>
            </c:numRef>
          </c:val>
          <c:extLst>
            <c:ext xmlns:c16="http://schemas.microsoft.com/office/drawing/2014/chart" uri="{C3380CC4-5D6E-409C-BE32-E72D297353CC}">
              <c16:uniqueId val="{00000004-52C1-4F33-AA71-7CB34F6ACDE8}"/>
            </c:ext>
          </c:extLst>
        </c:ser>
        <c:ser>
          <c:idx val="5"/>
          <c:order val="5"/>
          <c:tx>
            <c:strRef>
              <c:f>T!$I$3</c:f>
              <c:strCache>
                <c:ptCount val="1"/>
                <c:pt idx="0">
                  <c:v>Exempcions</c:v>
                </c:pt>
              </c:strCache>
            </c:strRef>
          </c:tx>
          <c:spPr>
            <a:solidFill>
              <a:srgbClr val="FF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AD"/>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T!$I$4</c:f>
              <c:numCache>
                <c:formatCode>General</c:formatCode>
                <c:ptCount val="1"/>
                <c:pt idx="0">
                  <c:v>338</c:v>
                </c:pt>
              </c:numCache>
            </c:numRef>
          </c:val>
          <c:extLst>
            <c:ext xmlns:c16="http://schemas.microsoft.com/office/drawing/2014/chart" uri="{C3380CC4-5D6E-409C-BE32-E72D297353CC}">
              <c16:uniqueId val="{00000005-52C1-4F33-AA71-7CB34F6ACDE8}"/>
            </c:ext>
          </c:extLst>
        </c:ser>
        <c:dLbls>
          <c:dLblPos val="ctr"/>
          <c:showLegendKey val="0"/>
          <c:showVal val="1"/>
          <c:showCatName val="0"/>
          <c:showSerName val="0"/>
          <c:showPercent val="0"/>
          <c:showBubbleSize val="0"/>
        </c:dLbls>
        <c:gapWidth val="150"/>
        <c:overlap val="100"/>
        <c:axId val="1833420527"/>
        <c:axId val="1833415727"/>
      </c:barChart>
      <c:catAx>
        <c:axId val="1833420527"/>
        <c:scaling>
          <c:orientation val="minMax"/>
        </c:scaling>
        <c:delete val="1"/>
        <c:axPos val="l"/>
        <c:numFmt formatCode="General" sourceLinked="1"/>
        <c:majorTickMark val="none"/>
        <c:minorTickMark val="none"/>
        <c:tickLblPos val="nextTo"/>
        <c:crossAx val="1833415727"/>
        <c:crosses val="autoZero"/>
        <c:auto val="1"/>
        <c:lblAlgn val="ctr"/>
        <c:lblOffset val="100"/>
        <c:noMultiLvlLbl val="0"/>
      </c:catAx>
      <c:valAx>
        <c:axId val="1833415727"/>
        <c:scaling>
          <c:orientation val="minMax"/>
          <c:max val="50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1833420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5718909712879"/>
          <c:y val="5.9717129609035587E-2"/>
          <c:w val="0.86427055716906775"/>
          <c:h val="0.90800082187892539"/>
        </c:manualLayout>
      </c:layout>
      <c:barChart>
        <c:barDir val="bar"/>
        <c:grouping val="stacked"/>
        <c:varyColors val="0"/>
        <c:ser>
          <c:idx val="0"/>
          <c:order val="0"/>
          <c:tx>
            <c:strRef>
              <c:f>T!$A$48</c:f>
              <c:strCache>
                <c:ptCount val="1"/>
                <c:pt idx="0">
                  <c:v>1</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ca-AD"/>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T!$B$47:$G$47</c:f>
              <c:strCache>
                <c:ptCount val="6"/>
                <c:pt idx="0">
                  <c:v>Mercaderies</c:v>
                </c:pt>
                <c:pt idx="1">
                  <c:v>Persones</c:v>
                </c:pt>
                <c:pt idx="2">
                  <c:v>Serveis</c:v>
                </c:pt>
                <c:pt idx="3">
                  <c:v>Capitals</c:v>
                </c:pt>
                <c:pt idx="4">
                  <c:v>Transport</c:v>
                </c:pt>
                <c:pt idx="5">
                  <c:v>Pol. Horitzontals</c:v>
                </c:pt>
              </c:strCache>
            </c:strRef>
          </c:cat>
          <c:val>
            <c:numRef>
              <c:f>T!$B$48:$G$48</c:f>
              <c:numCache>
                <c:formatCode>General</c:formatCode>
                <c:ptCount val="6"/>
                <c:pt idx="0">
                  <c:v>1788</c:v>
                </c:pt>
              </c:numCache>
            </c:numRef>
          </c:val>
          <c:extLst>
            <c:ext xmlns:c16="http://schemas.microsoft.com/office/drawing/2014/chart" uri="{C3380CC4-5D6E-409C-BE32-E72D297353CC}">
              <c16:uniqueId val="{00000000-2E4D-4CB5-9EE9-FF5BCFB820FA}"/>
            </c:ext>
          </c:extLst>
        </c:ser>
        <c:ser>
          <c:idx val="1"/>
          <c:order val="1"/>
          <c:tx>
            <c:strRef>
              <c:f>T!$A$49</c:f>
              <c:strCache>
                <c:ptCount val="1"/>
                <c:pt idx="0">
                  <c:v>2</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ca-AD"/>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T!$B$47:$G$47</c:f>
              <c:strCache>
                <c:ptCount val="6"/>
                <c:pt idx="0">
                  <c:v>Mercaderies</c:v>
                </c:pt>
                <c:pt idx="1">
                  <c:v>Persones</c:v>
                </c:pt>
                <c:pt idx="2">
                  <c:v>Serveis</c:v>
                </c:pt>
                <c:pt idx="3">
                  <c:v>Capitals</c:v>
                </c:pt>
                <c:pt idx="4">
                  <c:v>Transport</c:v>
                </c:pt>
                <c:pt idx="5">
                  <c:v>Pol. Horitzontals</c:v>
                </c:pt>
              </c:strCache>
            </c:strRef>
          </c:cat>
          <c:val>
            <c:numRef>
              <c:f>T!$B$49:$G$49</c:f>
              <c:numCache>
                <c:formatCode>General</c:formatCode>
                <c:ptCount val="6"/>
                <c:pt idx="0">
                  <c:v>1094</c:v>
                </c:pt>
              </c:numCache>
            </c:numRef>
          </c:val>
          <c:extLst>
            <c:ext xmlns:c16="http://schemas.microsoft.com/office/drawing/2014/chart" uri="{C3380CC4-5D6E-409C-BE32-E72D297353CC}">
              <c16:uniqueId val="{00000001-2E4D-4CB5-9EE9-FF5BCFB820FA}"/>
            </c:ext>
          </c:extLst>
        </c:ser>
        <c:ser>
          <c:idx val="2"/>
          <c:order val="2"/>
          <c:tx>
            <c:strRef>
              <c:f>T!$A$50</c:f>
              <c:strCache>
                <c:ptCount val="1"/>
                <c:pt idx="0">
                  <c:v>3</c:v>
                </c:pt>
              </c:strCache>
            </c:strRef>
          </c:tx>
          <c:spPr>
            <a:solidFill>
              <a:schemeClr val="accent3"/>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T!$B$50:$G$50</c:f>
              <c:numCache>
                <c:formatCode>General</c:formatCode>
                <c:ptCount val="6"/>
                <c:pt idx="0">
                  <c:v>1</c:v>
                </c:pt>
              </c:numCache>
            </c:numRef>
          </c:val>
          <c:extLst>
            <c:ext xmlns:c16="http://schemas.microsoft.com/office/drawing/2014/chart" uri="{C3380CC4-5D6E-409C-BE32-E72D297353CC}">
              <c16:uniqueId val="{00000002-2E4D-4CB5-9EE9-FF5BCFB820FA}"/>
            </c:ext>
          </c:extLst>
        </c:ser>
        <c:ser>
          <c:idx val="3"/>
          <c:order val="3"/>
          <c:tx>
            <c:strRef>
              <c:f>T!$A$51</c:f>
              <c:strCache>
                <c:ptCount val="1"/>
                <c:pt idx="0">
                  <c:v>4</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T!$B$47:$G$47</c:f>
              <c:strCache>
                <c:ptCount val="6"/>
                <c:pt idx="0">
                  <c:v>Mercaderies</c:v>
                </c:pt>
                <c:pt idx="1">
                  <c:v>Persones</c:v>
                </c:pt>
                <c:pt idx="2">
                  <c:v>Serveis</c:v>
                </c:pt>
                <c:pt idx="3">
                  <c:v>Capitals</c:v>
                </c:pt>
                <c:pt idx="4">
                  <c:v>Transport</c:v>
                </c:pt>
                <c:pt idx="5">
                  <c:v>Pol. Horitzontals</c:v>
                </c:pt>
              </c:strCache>
            </c:strRef>
          </c:cat>
          <c:val>
            <c:numRef>
              <c:f>T!$B$51:$G$51</c:f>
              <c:numCache>
                <c:formatCode>General</c:formatCode>
                <c:ptCount val="6"/>
                <c:pt idx="0">
                  <c:v>111</c:v>
                </c:pt>
              </c:numCache>
            </c:numRef>
          </c:val>
          <c:extLst>
            <c:ext xmlns:c16="http://schemas.microsoft.com/office/drawing/2014/chart" uri="{C3380CC4-5D6E-409C-BE32-E72D297353CC}">
              <c16:uniqueId val="{00000003-2E4D-4CB5-9EE9-FF5BCFB820FA}"/>
            </c:ext>
          </c:extLst>
        </c:ser>
        <c:ser>
          <c:idx val="4"/>
          <c:order val="4"/>
          <c:tx>
            <c:strRef>
              <c:f>T!$A$52</c:f>
              <c:strCache>
                <c:ptCount val="1"/>
                <c:pt idx="0">
                  <c:v>5</c:v>
                </c:pt>
              </c:strCache>
            </c:strRef>
          </c:tx>
          <c:spPr>
            <a:solidFill>
              <a:srgbClr val="993366"/>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T!$B$52:$G$52</c:f>
              <c:numCache>
                <c:formatCode>General</c:formatCode>
                <c:ptCount val="6"/>
                <c:pt idx="1">
                  <c:v>11</c:v>
                </c:pt>
              </c:numCache>
            </c:numRef>
          </c:val>
          <c:extLst>
            <c:ext xmlns:c16="http://schemas.microsoft.com/office/drawing/2014/chart" uri="{C3380CC4-5D6E-409C-BE32-E72D297353CC}">
              <c16:uniqueId val="{00000004-2E4D-4CB5-9EE9-FF5BCFB820FA}"/>
            </c:ext>
          </c:extLst>
        </c:ser>
        <c:ser>
          <c:idx val="5"/>
          <c:order val="5"/>
          <c:tx>
            <c:strRef>
              <c:f>T!$A$53</c:f>
              <c:strCache>
                <c:ptCount val="1"/>
                <c:pt idx="0">
                  <c:v>6</c:v>
                </c:pt>
              </c:strCache>
            </c:strRef>
          </c:tx>
          <c:spPr>
            <a:solidFill>
              <a:srgbClr val="7030A0"/>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T!$B$53:$G$53</c:f>
              <c:numCache>
                <c:formatCode>General</c:formatCode>
                <c:ptCount val="6"/>
                <c:pt idx="1">
                  <c:v>45</c:v>
                </c:pt>
              </c:numCache>
            </c:numRef>
          </c:val>
          <c:extLst>
            <c:ext xmlns:c16="http://schemas.microsoft.com/office/drawing/2014/chart" uri="{C3380CC4-5D6E-409C-BE32-E72D297353CC}">
              <c16:uniqueId val="{00000005-2E4D-4CB5-9EE9-FF5BCFB820FA}"/>
            </c:ext>
          </c:extLst>
        </c:ser>
        <c:ser>
          <c:idx val="6"/>
          <c:order val="6"/>
          <c:tx>
            <c:strRef>
              <c:f>T!$A$54</c:f>
              <c:strCache>
                <c:ptCount val="1"/>
                <c:pt idx="0">
                  <c:v>7</c:v>
                </c:pt>
              </c:strCache>
            </c:strRef>
          </c:tx>
          <c:spPr>
            <a:solidFill>
              <a:srgbClr val="CC0099"/>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T!$B$54:$G$54</c:f>
              <c:numCache>
                <c:formatCode>General</c:formatCode>
                <c:ptCount val="6"/>
                <c:pt idx="1">
                  <c:v>10</c:v>
                </c:pt>
              </c:numCache>
            </c:numRef>
          </c:val>
          <c:extLst>
            <c:ext xmlns:c16="http://schemas.microsoft.com/office/drawing/2014/chart" uri="{C3380CC4-5D6E-409C-BE32-E72D297353CC}">
              <c16:uniqueId val="{00000006-2E4D-4CB5-9EE9-FF5BCFB820FA}"/>
            </c:ext>
          </c:extLst>
        </c:ser>
        <c:ser>
          <c:idx val="7"/>
          <c:order val="7"/>
          <c:tx>
            <c:strRef>
              <c:f>T!$A$55</c:f>
              <c:strCache>
                <c:ptCount val="1"/>
                <c:pt idx="0">
                  <c:v>8</c:v>
                </c:pt>
              </c:strCache>
            </c:strRef>
          </c:tx>
          <c:spPr>
            <a:solidFill>
              <a:schemeClr val="accent2">
                <a:lumMod val="60000"/>
              </a:schemeClr>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T!$B$55:$G$55</c:f>
              <c:numCache>
                <c:formatCode>General</c:formatCode>
                <c:ptCount val="6"/>
                <c:pt idx="2">
                  <c:v>4</c:v>
                </c:pt>
              </c:numCache>
            </c:numRef>
          </c:val>
          <c:extLst>
            <c:ext xmlns:c16="http://schemas.microsoft.com/office/drawing/2014/chart" uri="{C3380CC4-5D6E-409C-BE32-E72D297353CC}">
              <c16:uniqueId val="{00000007-2E4D-4CB5-9EE9-FF5BCFB820FA}"/>
            </c:ext>
          </c:extLst>
        </c:ser>
        <c:ser>
          <c:idx val="8"/>
          <c:order val="8"/>
          <c:tx>
            <c:strRef>
              <c:f>T!$A$56</c:f>
              <c:strCache>
                <c:ptCount val="1"/>
                <c:pt idx="0">
                  <c:v>9</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ca-AD"/>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T!$B$47:$G$47</c:f>
              <c:strCache>
                <c:ptCount val="6"/>
                <c:pt idx="0">
                  <c:v>Mercaderies</c:v>
                </c:pt>
                <c:pt idx="1">
                  <c:v>Persones</c:v>
                </c:pt>
                <c:pt idx="2">
                  <c:v>Serveis</c:v>
                </c:pt>
                <c:pt idx="3">
                  <c:v>Capitals</c:v>
                </c:pt>
                <c:pt idx="4">
                  <c:v>Transport</c:v>
                </c:pt>
                <c:pt idx="5">
                  <c:v>Pol. Horitzontals</c:v>
                </c:pt>
              </c:strCache>
            </c:strRef>
          </c:cat>
          <c:val>
            <c:numRef>
              <c:f>T!$B$56:$G$56</c:f>
              <c:numCache>
                <c:formatCode>General</c:formatCode>
                <c:ptCount val="6"/>
                <c:pt idx="2">
                  <c:v>459</c:v>
                </c:pt>
              </c:numCache>
            </c:numRef>
          </c:val>
          <c:extLst>
            <c:ext xmlns:c16="http://schemas.microsoft.com/office/drawing/2014/chart" uri="{C3380CC4-5D6E-409C-BE32-E72D297353CC}">
              <c16:uniqueId val="{00000008-2E4D-4CB5-9EE9-FF5BCFB820FA}"/>
            </c:ext>
          </c:extLst>
        </c:ser>
        <c:ser>
          <c:idx val="9"/>
          <c:order val="9"/>
          <c:tx>
            <c:strRef>
              <c:f>T!$A$57</c:f>
              <c:strCache>
                <c:ptCount val="1"/>
                <c:pt idx="0">
                  <c:v>10</c:v>
                </c:pt>
              </c:strCache>
            </c:strRef>
          </c:tx>
          <c:spPr>
            <a:solidFill>
              <a:srgbClr val="99FF99"/>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T!$B$57:$G$57</c:f>
              <c:numCache>
                <c:formatCode>General</c:formatCode>
                <c:ptCount val="6"/>
                <c:pt idx="2">
                  <c:v>17</c:v>
                </c:pt>
              </c:numCache>
            </c:numRef>
          </c:val>
          <c:extLst>
            <c:ext xmlns:c16="http://schemas.microsoft.com/office/drawing/2014/chart" uri="{C3380CC4-5D6E-409C-BE32-E72D297353CC}">
              <c16:uniqueId val="{00000009-2E4D-4CB5-9EE9-FF5BCFB820FA}"/>
            </c:ext>
          </c:extLst>
        </c:ser>
        <c:ser>
          <c:idx val="10"/>
          <c:order val="10"/>
          <c:tx>
            <c:strRef>
              <c:f>T!$A$58</c:f>
              <c:strCache>
                <c:ptCount val="1"/>
                <c:pt idx="0">
                  <c:v>11</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ca-AD"/>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T!$B$47:$G$47</c:f>
              <c:strCache>
                <c:ptCount val="6"/>
                <c:pt idx="0">
                  <c:v>Mercaderies</c:v>
                </c:pt>
                <c:pt idx="1">
                  <c:v>Persones</c:v>
                </c:pt>
                <c:pt idx="2">
                  <c:v>Serveis</c:v>
                </c:pt>
                <c:pt idx="3">
                  <c:v>Capitals</c:v>
                </c:pt>
                <c:pt idx="4">
                  <c:v>Transport</c:v>
                </c:pt>
                <c:pt idx="5">
                  <c:v>Pol. Horitzontals</c:v>
                </c:pt>
              </c:strCache>
            </c:strRef>
          </c:cat>
          <c:val>
            <c:numRef>
              <c:f>T!$B$58:$G$58</c:f>
              <c:numCache>
                <c:formatCode>General</c:formatCode>
                <c:ptCount val="6"/>
                <c:pt idx="2">
                  <c:v>186</c:v>
                </c:pt>
              </c:numCache>
            </c:numRef>
          </c:val>
          <c:extLst>
            <c:ext xmlns:c16="http://schemas.microsoft.com/office/drawing/2014/chart" uri="{C3380CC4-5D6E-409C-BE32-E72D297353CC}">
              <c16:uniqueId val="{0000000A-2E4D-4CB5-9EE9-FF5BCFB820FA}"/>
            </c:ext>
          </c:extLst>
        </c:ser>
        <c:ser>
          <c:idx val="11"/>
          <c:order val="11"/>
          <c:tx>
            <c:strRef>
              <c:f>T!$A$59</c:f>
              <c:strCache>
                <c:ptCount val="1"/>
                <c:pt idx="0">
                  <c:v>12</c:v>
                </c:pt>
              </c:strCache>
            </c:strRef>
          </c:tx>
          <c:spPr>
            <a:solidFill>
              <a:srgbClr val="C00000"/>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T!$B$59:$G$59</c:f>
              <c:numCache>
                <c:formatCode>General</c:formatCode>
                <c:ptCount val="6"/>
                <c:pt idx="3">
                  <c:v>5</c:v>
                </c:pt>
              </c:numCache>
            </c:numRef>
          </c:val>
          <c:extLst>
            <c:ext xmlns:c16="http://schemas.microsoft.com/office/drawing/2014/chart" uri="{C3380CC4-5D6E-409C-BE32-E72D297353CC}">
              <c16:uniqueId val="{0000000B-2E4D-4CB5-9EE9-FF5BCFB820FA}"/>
            </c:ext>
          </c:extLst>
        </c:ser>
        <c:ser>
          <c:idx val="12"/>
          <c:order val="12"/>
          <c:tx>
            <c:strRef>
              <c:f>T!$A$60</c:f>
              <c:strCache>
                <c:ptCount val="1"/>
                <c:pt idx="0">
                  <c:v>13</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ca-AD"/>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T!$B$47:$G$47</c:f>
              <c:strCache>
                <c:ptCount val="6"/>
                <c:pt idx="0">
                  <c:v>Mercaderies</c:v>
                </c:pt>
                <c:pt idx="1">
                  <c:v>Persones</c:v>
                </c:pt>
                <c:pt idx="2">
                  <c:v>Serveis</c:v>
                </c:pt>
                <c:pt idx="3">
                  <c:v>Capitals</c:v>
                </c:pt>
                <c:pt idx="4">
                  <c:v>Transport</c:v>
                </c:pt>
                <c:pt idx="5">
                  <c:v>Pol. Horitzontals</c:v>
                </c:pt>
              </c:strCache>
            </c:strRef>
          </c:cat>
          <c:val>
            <c:numRef>
              <c:f>T!$B$60:$G$60</c:f>
              <c:numCache>
                <c:formatCode>General</c:formatCode>
                <c:ptCount val="6"/>
                <c:pt idx="4">
                  <c:v>254</c:v>
                </c:pt>
              </c:numCache>
            </c:numRef>
          </c:val>
          <c:extLst>
            <c:ext xmlns:c16="http://schemas.microsoft.com/office/drawing/2014/chart" uri="{C3380CC4-5D6E-409C-BE32-E72D297353CC}">
              <c16:uniqueId val="{0000000C-2E4D-4CB5-9EE9-FF5BCFB820FA}"/>
            </c:ext>
          </c:extLst>
        </c:ser>
        <c:ser>
          <c:idx val="13"/>
          <c:order val="13"/>
          <c:tx>
            <c:strRef>
              <c:f>T!$A$61</c:f>
              <c:strCache>
                <c:ptCount val="1"/>
                <c:pt idx="0">
                  <c:v>14</c:v>
                </c:pt>
              </c:strCache>
            </c:strRef>
          </c:tx>
          <c:spPr>
            <a:solidFill>
              <a:schemeClr val="accent2">
                <a:lumMod val="80000"/>
                <a:lumOff val="20000"/>
              </a:schemeClr>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T!$B$61:$G$61</c:f>
              <c:numCache>
                <c:formatCode>General</c:formatCode>
                <c:ptCount val="6"/>
                <c:pt idx="5">
                  <c:v>30</c:v>
                </c:pt>
              </c:numCache>
            </c:numRef>
          </c:val>
          <c:extLst>
            <c:ext xmlns:c16="http://schemas.microsoft.com/office/drawing/2014/chart" uri="{C3380CC4-5D6E-409C-BE32-E72D297353CC}">
              <c16:uniqueId val="{0000000D-2E4D-4CB5-9EE9-FF5BCFB820FA}"/>
            </c:ext>
          </c:extLst>
        </c:ser>
        <c:ser>
          <c:idx val="14"/>
          <c:order val="14"/>
          <c:tx>
            <c:strRef>
              <c:f>T!$A$62</c:f>
              <c:strCache>
                <c:ptCount val="1"/>
                <c:pt idx="0">
                  <c:v>15</c:v>
                </c:pt>
              </c:strCache>
            </c:strRef>
          </c:tx>
          <c:spPr>
            <a:solidFill>
              <a:schemeClr val="accent3">
                <a:lumMod val="80000"/>
                <a:lumOff val="20000"/>
              </a:schemeClr>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T!$B$62:$G$62</c:f>
              <c:numCache>
                <c:formatCode>General</c:formatCode>
                <c:ptCount val="6"/>
                <c:pt idx="5">
                  <c:v>55</c:v>
                </c:pt>
              </c:numCache>
            </c:numRef>
          </c:val>
          <c:extLst>
            <c:ext xmlns:c16="http://schemas.microsoft.com/office/drawing/2014/chart" uri="{C3380CC4-5D6E-409C-BE32-E72D297353CC}">
              <c16:uniqueId val="{0000000E-2E4D-4CB5-9EE9-FF5BCFB820FA}"/>
            </c:ext>
          </c:extLst>
        </c:ser>
        <c:ser>
          <c:idx val="15"/>
          <c:order val="15"/>
          <c:tx>
            <c:strRef>
              <c:f>T!$A$63</c:f>
              <c:strCache>
                <c:ptCount val="1"/>
                <c:pt idx="0">
                  <c:v>16</c:v>
                </c:pt>
              </c:strCache>
            </c:strRef>
          </c:tx>
          <c:spPr>
            <a:solidFill>
              <a:schemeClr val="accent4">
                <a:lumMod val="80000"/>
                <a:lumOff val="20000"/>
              </a:schemeClr>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T!$B$63:$G$63</c:f>
              <c:numCache>
                <c:formatCode>General</c:formatCode>
                <c:ptCount val="6"/>
                <c:pt idx="5">
                  <c:v>22</c:v>
                </c:pt>
              </c:numCache>
            </c:numRef>
          </c:val>
          <c:extLst>
            <c:ext xmlns:c16="http://schemas.microsoft.com/office/drawing/2014/chart" uri="{C3380CC4-5D6E-409C-BE32-E72D297353CC}">
              <c16:uniqueId val="{0000000F-2E4D-4CB5-9EE9-FF5BCFB820FA}"/>
            </c:ext>
          </c:extLst>
        </c:ser>
        <c:ser>
          <c:idx val="16"/>
          <c:order val="16"/>
          <c:tx>
            <c:strRef>
              <c:f>T!$A$64</c:f>
              <c:strCache>
                <c:ptCount val="1"/>
                <c:pt idx="0">
                  <c:v>17</c:v>
                </c:pt>
              </c:strCache>
            </c:strRef>
          </c:tx>
          <c:spPr>
            <a:solidFill>
              <a:schemeClr val="accent5">
                <a:lumMod val="80000"/>
                <a:lumOff val="20000"/>
              </a:schemeClr>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T!$B$64:$G$64</c:f>
              <c:numCache>
                <c:formatCode>General</c:formatCode>
                <c:ptCount val="6"/>
                <c:pt idx="5">
                  <c:v>29</c:v>
                </c:pt>
              </c:numCache>
            </c:numRef>
          </c:val>
          <c:extLst>
            <c:ext xmlns:c16="http://schemas.microsoft.com/office/drawing/2014/chart" uri="{C3380CC4-5D6E-409C-BE32-E72D297353CC}">
              <c16:uniqueId val="{00000010-2E4D-4CB5-9EE9-FF5BCFB820FA}"/>
            </c:ext>
          </c:extLst>
        </c:ser>
        <c:ser>
          <c:idx val="17"/>
          <c:order val="17"/>
          <c:tx>
            <c:strRef>
              <c:f>T!$A$65</c:f>
              <c:strCache>
                <c:ptCount val="1"/>
                <c:pt idx="0">
                  <c:v>18</c:v>
                </c:pt>
              </c:strCache>
            </c:strRef>
          </c:tx>
          <c:spPr>
            <a:solidFill>
              <a:srgbClr val="006699"/>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T!$B$65:$G$65</c:f>
              <c:numCache>
                <c:formatCode>General</c:formatCode>
                <c:ptCount val="6"/>
                <c:pt idx="5">
                  <c:v>81</c:v>
                </c:pt>
              </c:numCache>
            </c:numRef>
          </c:val>
          <c:extLst>
            <c:ext xmlns:c16="http://schemas.microsoft.com/office/drawing/2014/chart" uri="{C3380CC4-5D6E-409C-BE32-E72D297353CC}">
              <c16:uniqueId val="{00000011-2E4D-4CB5-9EE9-FF5BCFB820FA}"/>
            </c:ext>
          </c:extLst>
        </c:ser>
        <c:ser>
          <c:idx val="18"/>
          <c:order val="18"/>
          <c:tx>
            <c:strRef>
              <c:f>T!$A$66</c:f>
              <c:strCache>
                <c:ptCount val="1"/>
                <c:pt idx="0">
                  <c:v>19</c:v>
                </c:pt>
              </c:strCache>
            </c:strRef>
          </c:tx>
          <c:spPr>
            <a:solidFill>
              <a:schemeClr val="accent1">
                <a:lumMod val="80000"/>
              </a:schemeClr>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T!$B$66:$G$66</c:f>
              <c:numCache>
                <c:formatCode>General</c:formatCode>
                <c:ptCount val="6"/>
                <c:pt idx="5">
                  <c:v>21</c:v>
                </c:pt>
              </c:numCache>
            </c:numRef>
          </c:val>
          <c:extLst>
            <c:ext xmlns:c16="http://schemas.microsoft.com/office/drawing/2014/chart" uri="{C3380CC4-5D6E-409C-BE32-E72D297353CC}">
              <c16:uniqueId val="{00000012-2E4D-4CB5-9EE9-FF5BCFB820FA}"/>
            </c:ext>
          </c:extLst>
        </c:ser>
        <c:ser>
          <c:idx val="19"/>
          <c:order val="19"/>
          <c:tx>
            <c:strRef>
              <c:f>T!$A$67</c:f>
              <c:strCache>
                <c:ptCount val="1"/>
                <c:pt idx="0">
                  <c:v>20</c:v>
                </c:pt>
              </c:strCache>
            </c:strRef>
          </c:tx>
          <c:spPr>
            <a:solidFill>
              <a:srgbClr val="0099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T!$B$47:$G$47</c:f>
              <c:strCache>
                <c:ptCount val="6"/>
                <c:pt idx="0">
                  <c:v>Mercaderies</c:v>
                </c:pt>
                <c:pt idx="1">
                  <c:v>Persones</c:v>
                </c:pt>
                <c:pt idx="2">
                  <c:v>Serveis</c:v>
                </c:pt>
                <c:pt idx="3">
                  <c:v>Capitals</c:v>
                </c:pt>
                <c:pt idx="4">
                  <c:v>Transport</c:v>
                </c:pt>
                <c:pt idx="5">
                  <c:v>Pol. Horitzontals</c:v>
                </c:pt>
              </c:strCache>
            </c:strRef>
          </c:cat>
          <c:val>
            <c:numRef>
              <c:f>T!$B$67:$G$67</c:f>
              <c:numCache>
                <c:formatCode>General</c:formatCode>
                <c:ptCount val="6"/>
                <c:pt idx="5">
                  <c:v>194</c:v>
                </c:pt>
              </c:numCache>
            </c:numRef>
          </c:val>
          <c:extLst>
            <c:ext xmlns:c16="http://schemas.microsoft.com/office/drawing/2014/chart" uri="{C3380CC4-5D6E-409C-BE32-E72D297353CC}">
              <c16:uniqueId val="{00000013-2E4D-4CB5-9EE9-FF5BCFB820FA}"/>
            </c:ext>
          </c:extLst>
        </c:ser>
        <c:ser>
          <c:idx val="20"/>
          <c:order val="20"/>
          <c:tx>
            <c:strRef>
              <c:f>T!$A$68</c:f>
              <c:strCache>
                <c:ptCount val="1"/>
                <c:pt idx="0">
                  <c:v>21</c:v>
                </c:pt>
              </c:strCache>
            </c:strRef>
          </c:tx>
          <c:spPr>
            <a:solidFill>
              <a:srgbClr val="008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T!$B$47:$G$47</c:f>
              <c:strCache>
                <c:ptCount val="6"/>
                <c:pt idx="0">
                  <c:v>Mercaderies</c:v>
                </c:pt>
                <c:pt idx="1">
                  <c:v>Persones</c:v>
                </c:pt>
                <c:pt idx="2">
                  <c:v>Serveis</c:v>
                </c:pt>
                <c:pt idx="3">
                  <c:v>Capitals</c:v>
                </c:pt>
                <c:pt idx="4">
                  <c:v>Transport</c:v>
                </c:pt>
                <c:pt idx="5">
                  <c:v>Pol. Horitzontals</c:v>
                </c:pt>
              </c:strCache>
            </c:strRef>
          </c:cat>
          <c:val>
            <c:numRef>
              <c:f>T!$B$68:$G$68</c:f>
              <c:numCache>
                <c:formatCode>General</c:formatCode>
                <c:ptCount val="6"/>
                <c:pt idx="5">
                  <c:v>191</c:v>
                </c:pt>
              </c:numCache>
            </c:numRef>
          </c:val>
          <c:extLst>
            <c:ext xmlns:c16="http://schemas.microsoft.com/office/drawing/2014/chart" uri="{C3380CC4-5D6E-409C-BE32-E72D297353CC}">
              <c16:uniqueId val="{00000014-2E4D-4CB5-9EE9-FF5BCFB820FA}"/>
            </c:ext>
          </c:extLst>
        </c:ser>
        <c:ser>
          <c:idx val="21"/>
          <c:order val="21"/>
          <c:tx>
            <c:strRef>
              <c:f>T!$A$69</c:f>
              <c:strCache>
                <c:ptCount val="1"/>
                <c:pt idx="0">
                  <c:v>22</c:v>
                </c:pt>
              </c:strCache>
            </c:strRef>
          </c:tx>
          <c:spPr>
            <a:solidFill>
              <a:schemeClr val="accent4">
                <a:lumMod val="80000"/>
              </a:schemeClr>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T!$B$69:$G$69</c:f>
              <c:numCache>
                <c:formatCode>General</c:formatCode>
                <c:ptCount val="6"/>
                <c:pt idx="5">
                  <c:v>39</c:v>
                </c:pt>
              </c:numCache>
            </c:numRef>
          </c:val>
          <c:extLst>
            <c:ext xmlns:c16="http://schemas.microsoft.com/office/drawing/2014/chart" uri="{C3380CC4-5D6E-409C-BE32-E72D297353CC}">
              <c16:uniqueId val="{00000015-2E4D-4CB5-9EE9-FF5BCFB820FA}"/>
            </c:ext>
          </c:extLst>
        </c:ser>
        <c:ser>
          <c:idx val="22"/>
          <c:order val="22"/>
          <c:tx>
            <c:strRef>
              <c:f>T!$A$70</c:f>
              <c:strCache>
                <c:ptCount val="1"/>
                <c:pt idx="0">
                  <c:v>23</c:v>
                </c:pt>
              </c:strCache>
            </c:strRef>
          </c:tx>
          <c:spPr>
            <a:solidFill>
              <a:schemeClr val="accent6">
                <a:lumMod val="40000"/>
                <a:lumOff val="60000"/>
              </a:schemeClr>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T!$B$70:$G$70</c:f>
              <c:numCache>
                <c:formatCode>General</c:formatCode>
                <c:ptCount val="6"/>
                <c:pt idx="0">
                  <c:v>32</c:v>
                </c:pt>
              </c:numCache>
            </c:numRef>
          </c:val>
          <c:extLst>
            <c:ext xmlns:c16="http://schemas.microsoft.com/office/drawing/2014/chart" uri="{C3380CC4-5D6E-409C-BE32-E72D297353CC}">
              <c16:uniqueId val="{00000016-2E4D-4CB5-9EE9-FF5BCFB820FA}"/>
            </c:ext>
          </c:extLst>
        </c:ser>
        <c:ser>
          <c:idx val="23"/>
          <c:order val="23"/>
          <c:tx>
            <c:strRef>
              <c:f>T!$A$71</c:f>
              <c:strCache>
                <c:ptCount val="1"/>
                <c:pt idx="0">
                  <c:v>24</c:v>
                </c:pt>
              </c:strCache>
            </c:strRef>
          </c:tx>
          <c:spPr>
            <a:solidFill>
              <a:schemeClr val="accent6">
                <a:lumMod val="20000"/>
                <a:lumOff val="80000"/>
              </a:schemeClr>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T!$B$71:$G$71</c:f>
              <c:numCache>
                <c:formatCode>General</c:formatCode>
                <c:ptCount val="6"/>
                <c:pt idx="0">
                  <c:v>67</c:v>
                </c:pt>
              </c:numCache>
            </c:numRef>
          </c:val>
          <c:extLst>
            <c:ext xmlns:c16="http://schemas.microsoft.com/office/drawing/2014/chart" uri="{C3380CC4-5D6E-409C-BE32-E72D297353CC}">
              <c16:uniqueId val="{00000017-2E4D-4CB5-9EE9-FF5BCFB820FA}"/>
            </c:ext>
          </c:extLst>
        </c:ser>
        <c:ser>
          <c:idx val="24"/>
          <c:order val="24"/>
          <c:tx>
            <c:strRef>
              <c:f>T!$A$72</c:f>
              <c:strCache>
                <c:ptCount val="1"/>
                <c:pt idx="0">
                  <c:v>25</c:v>
                </c:pt>
              </c:strCache>
            </c:strRef>
          </c:tx>
          <c:spPr>
            <a:solidFill>
              <a:schemeClr val="accent6"/>
            </a:solidFill>
            <a:ln>
              <a:noFill/>
            </a:ln>
            <a:effectLst/>
          </c:spPr>
          <c:invertIfNegative val="0"/>
          <c:dLbls>
            <c:delete val="1"/>
          </c:dLbls>
          <c:cat>
            <c:strRef>
              <c:f>T!$B$47:$G$47</c:f>
              <c:strCache>
                <c:ptCount val="6"/>
                <c:pt idx="0">
                  <c:v>Mercaderies</c:v>
                </c:pt>
                <c:pt idx="1">
                  <c:v>Persones</c:v>
                </c:pt>
                <c:pt idx="2">
                  <c:v>Serveis</c:v>
                </c:pt>
                <c:pt idx="3">
                  <c:v>Capitals</c:v>
                </c:pt>
                <c:pt idx="4">
                  <c:v>Transport</c:v>
                </c:pt>
                <c:pt idx="5">
                  <c:v>Pol. Horitzontals</c:v>
                </c:pt>
              </c:strCache>
            </c:strRef>
          </c:cat>
          <c:val>
            <c:numRef>
              <c:f>T!$B$72:$G$72</c:f>
              <c:numCache>
                <c:formatCode>General</c:formatCode>
                <c:ptCount val="6"/>
                <c:pt idx="0">
                  <c:v>46</c:v>
                </c:pt>
              </c:numCache>
            </c:numRef>
          </c:val>
          <c:extLst>
            <c:ext xmlns:c16="http://schemas.microsoft.com/office/drawing/2014/chart" uri="{C3380CC4-5D6E-409C-BE32-E72D297353CC}">
              <c16:uniqueId val="{00000018-2E4D-4CB5-9EE9-FF5BCFB820FA}"/>
            </c:ext>
          </c:extLst>
        </c:ser>
        <c:dLbls>
          <c:dLblPos val="ctr"/>
          <c:showLegendKey val="0"/>
          <c:showVal val="1"/>
          <c:showCatName val="0"/>
          <c:showSerName val="0"/>
          <c:showPercent val="0"/>
          <c:showBubbleSize val="0"/>
        </c:dLbls>
        <c:gapWidth val="150"/>
        <c:overlap val="100"/>
        <c:axId val="1819977887"/>
        <c:axId val="1819979807"/>
      </c:barChart>
      <c:catAx>
        <c:axId val="18199778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1819979807"/>
        <c:crosses val="autoZero"/>
        <c:auto val="1"/>
        <c:lblAlgn val="ctr"/>
        <c:lblOffset val="100"/>
        <c:noMultiLvlLbl val="0"/>
      </c:catAx>
      <c:valAx>
        <c:axId val="1819979807"/>
        <c:scaling>
          <c:orientation val="minMax"/>
          <c:max val="3200"/>
          <c:min val="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18199778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'A1'!$G$15</c:f>
              <c:strCache>
                <c:ptCount val="1"/>
                <c:pt idx="0">
                  <c:v>Represa sense adaptació</c:v>
                </c:pt>
              </c:strCache>
            </c:strRef>
          </c:tx>
          <c:spPr>
            <a:solidFill>
              <a:schemeClr val="accent1"/>
            </a:solidFill>
            <a:ln>
              <a:noFill/>
            </a:ln>
            <a:effectLst/>
          </c:spPr>
          <c:invertIfNegative val="0"/>
          <c:dLbls>
            <c:dLbl>
              <c:idx val="0"/>
              <c:tx>
                <c:rich>
                  <a:bodyPr/>
                  <a:lstStyle/>
                  <a:p>
                    <a:fld id="{27F5165C-343A-4A43-88B1-8690DC1688FF}"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842-4D93-8886-8EB46226C81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'A1'!$G$17</c:f>
              <c:numCache>
                <c:formatCode>General</c:formatCode>
                <c:ptCount val="1"/>
                <c:pt idx="0">
                  <c:v>1374</c:v>
                </c:pt>
              </c:numCache>
            </c:numRef>
          </c:val>
          <c:extLst>
            <c:ext xmlns:c15="http://schemas.microsoft.com/office/drawing/2012/chart" uri="{02D57815-91ED-43cb-92C2-25804820EDAC}">
              <c15:datalabelsRange>
                <c15:f>'A1'!$G$16</c15:f>
                <c15:dlblRangeCache>
                  <c:ptCount val="1"/>
                  <c:pt idx="0">
                    <c:v>76,8%</c:v>
                  </c:pt>
                </c15:dlblRangeCache>
              </c15:datalabelsRange>
            </c:ext>
            <c:ext xmlns:c16="http://schemas.microsoft.com/office/drawing/2014/chart" uri="{C3380CC4-5D6E-409C-BE32-E72D297353CC}">
              <c16:uniqueId val="{00000000-8842-4D93-8886-8EB46226C81F}"/>
            </c:ext>
          </c:extLst>
        </c:ser>
        <c:ser>
          <c:idx val="1"/>
          <c:order val="1"/>
          <c:tx>
            <c:strRef>
              <c:f>'A1'!$H$15</c:f>
              <c:strCache>
                <c:ptCount val="1"/>
                <c:pt idx="0">
                  <c:v>Transitòries &lt;5</c:v>
                </c:pt>
              </c:strCache>
            </c:strRef>
          </c:tx>
          <c:spPr>
            <a:solidFill>
              <a:schemeClr val="accent1">
                <a:lumMod val="60000"/>
                <a:lumOff val="40000"/>
              </a:schemeClr>
            </a:solidFill>
            <a:ln>
              <a:noFill/>
            </a:ln>
            <a:effectLst/>
          </c:spPr>
          <c:invertIfNegative val="0"/>
          <c:dLbls>
            <c:dLbl>
              <c:idx val="0"/>
              <c:tx>
                <c:rich>
                  <a:bodyPr/>
                  <a:lstStyle/>
                  <a:p>
                    <a:fld id="{EC0A205E-DE33-4151-ABC8-E0E20E33F1BF}"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8842-4D93-8886-8EB46226C81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'A1'!$H$17</c:f>
              <c:numCache>
                <c:formatCode>General</c:formatCode>
                <c:ptCount val="1"/>
                <c:pt idx="0">
                  <c:v>360</c:v>
                </c:pt>
              </c:numCache>
            </c:numRef>
          </c:val>
          <c:extLst>
            <c:ext xmlns:c15="http://schemas.microsoft.com/office/drawing/2012/chart" uri="{02D57815-91ED-43cb-92C2-25804820EDAC}">
              <c15:datalabelsRange>
                <c15:f>'A1'!$H$16</c15:f>
                <c15:dlblRangeCache>
                  <c:ptCount val="1"/>
                  <c:pt idx="0">
                    <c:v>20,1%</c:v>
                  </c:pt>
                </c15:dlblRangeCache>
              </c15:datalabelsRange>
            </c:ext>
            <c:ext xmlns:c16="http://schemas.microsoft.com/office/drawing/2014/chart" uri="{C3380CC4-5D6E-409C-BE32-E72D297353CC}">
              <c16:uniqueId val="{00000001-8842-4D93-8886-8EB46226C81F}"/>
            </c:ext>
          </c:extLst>
        </c:ser>
        <c:ser>
          <c:idx val="2"/>
          <c:order val="2"/>
          <c:tx>
            <c:strRef>
              <c:f>'A1'!$I$15</c:f>
              <c:strCache>
                <c:ptCount val="1"/>
                <c:pt idx="0">
                  <c:v>Actes dels quals es pren nota</c:v>
                </c:pt>
              </c:strCache>
            </c:strRef>
          </c:tx>
          <c:spPr>
            <a:solidFill>
              <a:schemeClr val="accent1">
                <a:lumMod val="40000"/>
                <a:lumOff val="60000"/>
              </a:schemeClr>
            </a:solidFill>
            <a:ln>
              <a:noFill/>
            </a:ln>
            <a:effectLst/>
          </c:spPr>
          <c:invertIfNegative val="0"/>
          <c:dLbls>
            <c:delete val="1"/>
          </c:dLbls>
          <c:val>
            <c:numRef>
              <c:f>'A1'!$I$17</c:f>
              <c:numCache>
                <c:formatCode>General</c:formatCode>
                <c:ptCount val="1"/>
                <c:pt idx="0">
                  <c:v>0</c:v>
                </c:pt>
              </c:numCache>
            </c:numRef>
          </c:val>
          <c:extLst>
            <c:ext xmlns:c16="http://schemas.microsoft.com/office/drawing/2014/chart" uri="{C3380CC4-5D6E-409C-BE32-E72D297353CC}">
              <c16:uniqueId val="{00000002-8842-4D93-8886-8EB46226C81F}"/>
            </c:ext>
          </c:extLst>
        </c:ser>
        <c:ser>
          <c:idx val="3"/>
          <c:order val="3"/>
          <c:tx>
            <c:strRef>
              <c:f>'A1'!$J$15</c:f>
              <c:strCache>
                <c:ptCount val="1"/>
                <c:pt idx="0">
                  <c:v>Transitòries ≥5</c:v>
                </c:pt>
              </c:strCache>
            </c:strRef>
          </c:tx>
          <c:spPr>
            <a:solidFill>
              <a:schemeClr val="accent4">
                <a:lumMod val="40000"/>
                <a:lumOff val="60000"/>
              </a:schemeClr>
            </a:solidFill>
            <a:ln>
              <a:noFill/>
            </a:ln>
            <a:effectLst/>
          </c:spPr>
          <c:invertIfNegative val="0"/>
          <c:dLbls>
            <c:delete val="1"/>
          </c:dLbls>
          <c:val>
            <c:numRef>
              <c:f>'A1'!$J$17</c:f>
              <c:numCache>
                <c:formatCode>General</c:formatCode>
                <c:ptCount val="1"/>
                <c:pt idx="0">
                  <c:v>0</c:v>
                </c:pt>
              </c:numCache>
            </c:numRef>
          </c:val>
          <c:extLst>
            <c:ext xmlns:c16="http://schemas.microsoft.com/office/drawing/2014/chart" uri="{C3380CC4-5D6E-409C-BE32-E72D297353CC}">
              <c16:uniqueId val="{00000003-8842-4D93-8886-8EB46226C81F}"/>
            </c:ext>
          </c:extLst>
        </c:ser>
        <c:ser>
          <c:idx val="4"/>
          <c:order val="4"/>
          <c:tx>
            <c:strRef>
              <c:f>'A1'!$K$15</c:f>
              <c:strCache>
                <c:ptCount val="1"/>
                <c:pt idx="0">
                  <c:v>Adaptacions</c:v>
                </c:pt>
              </c:strCache>
            </c:strRef>
          </c:tx>
          <c:spPr>
            <a:solidFill>
              <a:schemeClr val="accent4"/>
            </a:solidFill>
            <a:ln>
              <a:noFill/>
            </a:ln>
            <a:effectLst/>
          </c:spPr>
          <c:invertIfNegative val="0"/>
          <c:dLbls>
            <c:dLbl>
              <c:idx val="0"/>
              <c:layout>
                <c:manualLayout>
                  <c:x val="8.4455001319607842E-3"/>
                  <c:y val="-7.9877112135176648E-2"/>
                </c:manualLayout>
              </c:layout>
              <c:tx>
                <c:rich>
                  <a:bodyPr/>
                  <a:lstStyle/>
                  <a:p>
                    <a:fld id="{F69EA8CC-48E9-4FA3-91C3-9B6931ED4B63}"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26D-4220-84EB-FCBF53B0895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'A1'!$K$17</c:f>
              <c:numCache>
                <c:formatCode>General</c:formatCode>
                <c:ptCount val="1"/>
                <c:pt idx="0">
                  <c:v>2</c:v>
                </c:pt>
              </c:numCache>
            </c:numRef>
          </c:val>
          <c:extLst>
            <c:ext xmlns:c15="http://schemas.microsoft.com/office/drawing/2012/chart" uri="{02D57815-91ED-43cb-92C2-25804820EDAC}">
              <c15:datalabelsRange>
                <c15:f>'A1'!$K$16</c15:f>
                <c15:dlblRangeCache>
                  <c:ptCount val="1"/>
                  <c:pt idx="0">
                    <c:v>0,11%</c:v>
                  </c:pt>
                </c15:dlblRangeCache>
              </c15:datalabelsRange>
            </c:ext>
            <c:ext xmlns:c16="http://schemas.microsoft.com/office/drawing/2014/chart" uri="{C3380CC4-5D6E-409C-BE32-E72D297353CC}">
              <c16:uniqueId val="{00000004-8842-4D93-8886-8EB46226C81F}"/>
            </c:ext>
          </c:extLst>
        </c:ser>
        <c:ser>
          <c:idx val="5"/>
          <c:order val="5"/>
          <c:tx>
            <c:strRef>
              <c:f>'A1'!$L$15</c:f>
              <c:strCache>
                <c:ptCount val="1"/>
                <c:pt idx="0">
                  <c:v>Exempcions</c:v>
                </c:pt>
              </c:strCache>
            </c:strRef>
          </c:tx>
          <c:spPr>
            <a:solidFill>
              <a:srgbClr val="FF6600"/>
            </a:solidFill>
            <a:ln>
              <a:noFill/>
            </a:ln>
            <a:effectLst/>
          </c:spPr>
          <c:invertIfNegative val="0"/>
          <c:dLbls>
            <c:dLbl>
              <c:idx val="0"/>
              <c:layout>
                <c:manualLayout>
                  <c:x val="1.2380066883555042E-3"/>
                  <c:y val="-6.7681895093062603E-3"/>
                </c:manualLayout>
              </c:layout>
              <c:tx>
                <c:rich>
                  <a:bodyPr/>
                  <a:lstStyle/>
                  <a:p>
                    <a:fld id="{576E8991-8B6B-4475-8DBC-2963BC8260B3}"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842-4D93-8886-8EB46226C81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'A1'!$L$17</c:f>
              <c:numCache>
                <c:formatCode>General</c:formatCode>
                <c:ptCount val="1"/>
                <c:pt idx="0">
                  <c:v>52</c:v>
                </c:pt>
              </c:numCache>
            </c:numRef>
          </c:val>
          <c:extLst>
            <c:ext xmlns:c15="http://schemas.microsoft.com/office/drawing/2012/chart" uri="{02D57815-91ED-43cb-92C2-25804820EDAC}">
              <c15:datalabelsRange>
                <c15:f>'A1'!$L$16</c15:f>
                <c15:dlblRangeCache>
                  <c:ptCount val="1"/>
                  <c:pt idx="0">
                    <c:v>2,9%</c:v>
                  </c:pt>
                </c15:dlblRangeCache>
              </c15:datalabelsRange>
            </c:ext>
            <c:ext xmlns:c16="http://schemas.microsoft.com/office/drawing/2014/chart" uri="{C3380CC4-5D6E-409C-BE32-E72D297353CC}">
              <c16:uniqueId val="{00000005-8842-4D93-8886-8EB46226C81F}"/>
            </c:ext>
          </c:extLst>
        </c:ser>
        <c:dLbls>
          <c:dLblPos val="ctr"/>
          <c:showLegendKey val="0"/>
          <c:showVal val="1"/>
          <c:showCatName val="0"/>
          <c:showSerName val="0"/>
          <c:showPercent val="0"/>
          <c:showBubbleSize val="0"/>
        </c:dLbls>
        <c:gapWidth val="150"/>
        <c:overlap val="100"/>
        <c:axId val="974533919"/>
        <c:axId val="964534399"/>
      </c:barChart>
      <c:catAx>
        <c:axId val="974533919"/>
        <c:scaling>
          <c:orientation val="minMax"/>
        </c:scaling>
        <c:delete val="1"/>
        <c:axPos val="l"/>
        <c:majorTickMark val="none"/>
        <c:minorTickMark val="none"/>
        <c:tickLblPos val="nextTo"/>
        <c:crossAx val="964534399"/>
        <c:crosses val="autoZero"/>
        <c:auto val="1"/>
        <c:lblAlgn val="ctr"/>
        <c:lblOffset val="100"/>
        <c:noMultiLvlLbl val="0"/>
      </c:catAx>
      <c:valAx>
        <c:axId val="964534399"/>
        <c:scaling>
          <c:orientation val="minMax"/>
          <c:max val="18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974533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'A1'!$G$15</c:f>
              <c:strCache>
                <c:ptCount val="1"/>
                <c:pt idx="0">
                  <c:v>Represa sense adaptació</c:v>
                </c:pt>
              </c:strCache>
            </c:strRef>
          </c:tx>
          <c:spPr>
            <a:solidFill>
              <a:schemeClr val="accent1"/>
            </a:solidFill>
            <a:ln>
              <a:noFill/>
            </a:ln>
            <a:effectLst/>
          </c:spPr>
          <c:invertIfNegative val="0"/>
          <c:cat>
            <c:strRef>
              <c:f>'A1'!$B$18:$E$24</c:f>
              <c:strCache>
                <c:ptCount val="7"/>
                <c:pt idx="0">
                  <c:v>General</c:v>
                </c:pt>
                <c:pt idx="1">
                  <c:v>Qüestions veterinàries</c:v>
                </c:pt>
                <c:pt idx="2">
                  <c:v>Comercialització d'aliments, pinsos i subproductes animals</c:v>
                </c:pt>
                <c:pt idx="3">
                  <c:v>Normes de seguretat alimentària</c:v>
                </c:pt>
                <c:pt idx="4">
                  <c:v>Normes específiques per al pinso</c:v>
                </c:pt>
                <c:pt idx="5">
                  <c:v>Qüestions fitosanitàries</c:v>
                </c:pt>
                <c:pt idx="6">
                  <c:v>Organismes genèticament modificats</c:v>
                </c:pt>
              </c:strCache>
            </c:strRef>
          </c:cat>
          <c:val>
            <c:numRef>
              <c:f>'A1'!$G$18:$G$24</c:f>
              <c:numCache>
                <c:formatCode>General</c:formatCode>
                <c:ptCount val="7"/>
                <c:pt idx="0">
                  <c:v>72</c:v>
                </c:pt>
                <c:pt idx="1">
                  <c:v>361</c:v>
                </c:pt>
                <c:pt idx="2">
                  <c:v>63</c:v>
                </c:pt>
                <c:pt idx="3">
                  <c:v>0</c:v>
                </c:pt>
                <c:pt idx="4">
                  <c:v>13</c:v>
                </c:pt>
                <c:pt idx="5">
                  <c:v>713</c:v>
                </c:pt>
                <c:pt idx="6">
                  <c:v>152</c:v>
                </c:pt>
              </c:numCache>
            </c:numRef>
          </c:val>
          <c:extLst>
            <c:ext xmlns:c16="http://schemas.microsoft.com/office/drawing/2014/chart" uri="{C3380CC4-5D6E-409C-BE32-E72D297353CC}">
              <c16:uniqueId val="{00000000-C491-4699-9032-4BA42FD46082}"/>
            </c:ext>
          </c:extLst>
        </c:ser>
        <c:ser>
          <c:idx val="1"/>
          <c:order val="1"/>
          <c:tx>
            <c:strRef>
              <c:f>'A1'!$H$15</c:f>
              <c:strCache>
                <c:ptCount val="1"/>
                <c:pt idx="0">
                  <c:v>Transitòries &lt;5</c:v>
                </c:pt>
              </c:strCache>
            </c:strRef>
          </c:tx>
          <c:spPr>
            <a:solidFill>
              <a:schemeClr val="accent1">
                <a:lumMod val="60000"/>
                <a:lumOff val="40000"/>
              </a:schemeClr>
            </a:solidFill>
            <a:ln>
              <a:noFill/>
            </a:ln>
            <a:effectLst/>
          </c:spPr>
          <c:invertIfNegative val="0"/>
          <c:cat>
            <c:strRef>
              <c:f>'A1'!$B$18:$E$24</c:f>
              <c:strCache>
                <c:ptCount val="7"/>
                <c:pt idx="0">
                  <c:v>General</c:v>
                </c:pt>
                <c:pt idx="1">
                  <c:v>Qüestions veterinàries</c:v>
                </c:pt>
                <c:pt idx="2">
                  <c:v>Comercialització d'aliments, pinsos i subproductes animals</c:v>
                </c:pt>
                <c:pt idx="3">
                  <c:v>Normes de seguretat alimentària</c:v>
                </c:pt>
                <c:pt idx="4">
                  <c:v>Normes específiques per al pinso</c:v>
                </c:pt>
                <c:pt idx="5">
                  <c:v>Qüestions fitosanitàries</c:v>
                </c:pt>
                <c:pt idx="6">
                  <c:v>Organismes genèticament modificats</c:v>
                </c:pt>
              </c:strCache>
            </c:strRef>
          </c:cat>
          <c:val>
            <c:numRef>
              <c:f>'A1'!$H$18:$H$24</c:f>
              <c:numCache>
                <c:formatCode>General</c:formatCode>
                <c:ptCount val="7"/>
                <c:pt idx="0">
                  <c:v>3</c:v>
                </c:pt>
                <c:pt idx="1">
                  <c:v>0</c:v>
                </c:pt>
                <c:pt idx="2">
                  <c:v>0</c:v>
                </c:pt>
                <c:pt idx="3">
                  <c:v>343</c:v>
                </c:pt>
                <c:pt idx="4">
                  <c:v>0</c:v>
                </c:pt>
                <c:pt idx="5">
                  <c:v>14</c:v>
                </c:pt>
                <c:pt idx="6">
                  <c:v>0</c:v>
                </c:pt>
              </c:numCache>
            </c:numRef>
          </c:val>
          <c:extLst>
            <c:ext xmlns:c16="http://schemas.microsoft.com/office/drawing/2014/chart" uri="{C3380CC4-5D6E-409C-BE32-E72D297353CC}">
              <c16:uniqueId val="{00000001-C491-4699-9032-4BA42FD46082}"/>
            </c:ext>
          </c:extLst>
        </c:ser>
        <c:ser>
          <c:idx val="2"/>
          <c:order val="2"/>
          <c:tx>
            <c:strRef>
              <c:f>'A1'!$I$15</c:f>
              <c:strCache>
                <c:ptCount val="1"/>
                <c:pt idx="0">
                  <c:v>Actes dels quals es pren nota</c:v>
                </c:pt>
              </c:strCache>
            </c:strRef>
          </c:tx>
          <c:spPr>
            <a:solidFill>
              <a:schemeClr val="accent1">
                <a:lumMod val="40000"/>
                <a:lumOff val="60000"/>
              </a:schemeClr>
            </a:solidFill>
            <a:ln>
              <a:noFill/>
            </a:ln>
            <a:effectLst/>
          </c:spPr>
          <c:invertIfNegative val="0"/>
          <c:cat>
            <c:strRef>
              <c:f>'A1'!$B$18:$E$24</c:f>
              <c:strCache>
                <c:ptCount val="7"/>
                <c:pt idx="0">
                  <c:v>General</c:v>
                </c:pt>
                <c:pt idx="1">
                  <c:v>Qüestions veterinàries</c:v>
                </c:pt>
                <c:pt idx="2">
                  <c:v>Comercialització d'aliments, pinsos i subproductes animals</c:v>
                </c:pt>
                <c:pt idx="3">
                  <c:v>Normes de seguretat alimentària</c:v>
                </c:pt>
                <c:pt idx="4">
                  <c:v>Normes específiques per al pinso</c:v>
                </c:pt>
                <c:pt idx="5">
                  <c:v>Qüestions fitosanitàries</c:v>
                </c:pt>
                <c:pt idx="6">
                  <c:v>Organismes genèticament modificats</c:v>
                </c:pt>
              </c:strCache>
            </c:strRef>
          </c:cat>
          <c:val>
            <c:numRef>
              <c:f>'A1'!$I$18:$I$24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491-4699-9032-4BA42FD46082}"/>
            </c:ext>
          </c:extLst>
        </c:ser>
        <c:ser>
          <c:idx val="3"/>
          <c:order val="3"/>
          <c:tx>
            <c:strRef>
              <c:f>'A1'!$J$15</c:f>
              <c:strCache>
                <c:ptCount val="1"/>
                <c:pt idx="0">
                  <c:v>Transitòries ≥5</c:v>
                </c:pt>
              </c:strCache>
            </c:strRef>
          </c:tx>
          <c:spPr>
            <a:solidFill>
              <a:schemeClr val="accent4">
                <a:lumMod val="40000"/>
                <a:lumOff val="60000"/>
              </a:schemeClr>
            </a:solidFill>
            <a:ln>
              <a:noFill/>
            </a:ln>
            <a:effectLst/>
          </c:spPr>
          <c:invertIfNegative val="0"/>
          <c:cat>
            <c:strRef>
              <c:f>'A1'!$B$18:$E$24</c:f>
              <c:strCache>
                <c:ptCount val="7"/>
                <c:pt idx="0">
                  <c:v>General</c:v>
                </c:pt>
                <c:pt idx="1">
                  <c:v>Qüestions veterinàries</c:v>
                </c:pt>
                <c:pt idx="2">
                  <c:v>Comercialització d'aliments, pinsos i subproductes animals</c:v>
                </c:pt>
                <c:pt idx="3">
                  <c:v>Normes de seguretat alimentària</c:v>
                </c:pt>
                <c:pt idx="4">
                  <c:v>Normes específiques per al pinso</c:v>
                </c:pt>
                <c:pt idx="5">
                  <c:v>Qüestions fitosanitàries</c:v>
                </c:pt>
                <c:pt idx="6">
                  <c:v>Organismes genèticament modificats</c:v>
                </c:pt>
              </c:strCache>
            </c:strRef>
          </c:cat>
          <c:val>
            <c:numRef>
              <c:f>'A1'!$J$18:$J$24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C491-4699-9032-4BA42FD46082}"/>
            </c:ext>
          </c:extLst>
        </c:ser>
        <c:ser>
          <c:idx val="4"/>
          <c:order val="4"/>
          <c:tx>
            <c:strRef>
              <c:f>'A1'!$K$15</c:f>
              <c:strCache>
                <c:ptCount val="1"/>
                <c:pt idx="0">
                  <c:v>Adaptacions</c:v>
                </c:pt>
              </c:strCache>
            </c:strRef>
          </c:tx>
          <c:spPr>
            <a:solidFill>
              <a:schemeClr val="accent4"/>
            </a:solidFill>
            <a:ln>
              <a:noFill/>
            </a:ln>
            <a:effectLst/>
          </c:spPr>
          <c:invertIfNegative val="0"/>
          <c:cat>
            <c:strRef>
              <c:f>'A1'!$B$18:$E$24</c:f>
              <c:strCache>
                <c:ptCount val="7"/>
                <c:pt idx="0">
                  <c:v>General</c:v>
                </c:pt>
                <c:pt idx="1">
                  <c:v>Qüestions veterinàries</c:v>
                </c:pt>
                <c:pt idx="2">
                  <c:v>Comercialització d'aliments, pinsos i subproductes animals</c:v>
                </c:pt>
                <c:pt idx="3">
                  <c:v>Normes de seguretat alimentària</c:v>
                </c:pt>
                <c:pt idx="4">
                  <c:v>Normes específiques per al pinso</c:v>
                </c:pt>
                <c:pt idx="5">
                  <c:v>Qüestions fitosanitàries</c:v>
                </c:pt>
                <c:pt idx="6">
                  <c:v>Organismes genèticament modificats</c:v>
                </c:pt>
              </c:strCache>
            </c:strRef>
          </c:cat>
          <c:val>
            <c:numRef>
              <c:f>'A1'!$K$18:$K$24</c:f>
              <c:numCache>
                <c:formatCode>General</c:formatCode>
                <c:ptCount val="7"/>
                <c:pt idx="0">
                  <c:v>1</c:v>
                </c:pt>
                <c:pt idx="1">
                  <c:v>0</c:v>
                </c:pt>
                <c:pt idx="2">
                  <c:v>0</c:v>
                </c:pt>
                <c:pt idx="3">
                  <c:v>0</c:v>
                </c:pt>
                <c:pt idx="4">
                  <c:v>0</c:v>
                </c:pt>
                <c:pt idx="5">
                  <c:v>1</c:v>
                </c:pt>
                <c:pt idx="6">
                  <c:v>0</c:v>
                </c:pt>
              </c:numCache>
            </c:numRef>
          </c:val>
          <c:extLst>
            <c:ext xmlns:c16="http://schemas.microsoft.com/office/drawing/2014/chart" uri="{C3380CC4-5D6E-409C-BE32-E72D297353CC}">
              <c16:uniqueId val="{00000004-C491-4699-9032-4BA42FD46082}"/>
            </c:ext>
          </c:extLst>
        </c:ser>
        <c:ser>
          <c:idx val="5"/>
          <c:order val="5"/>
          <c:tx>
            <c:strRef>
              <c:f>'A1'!$L$15</c:f>
              <c:strCache>
                <c:ptCount val="1"/>
                <c:pt idx="0">
                  <c:v>Exempcions</c:v>
                </c:pt>
              </c:strCache>
            </c:strRef>
          </c:tx>
          <c:spPr>
            <a:solidFill>
              <a:srgbClr val="FF6600"/>
            </a:solidFill>
            <a:ln>
              <a:noFill/>
            </a:ln>
            <a:effectLst/>
          </c:spPr>
          <c:invertIfNegative val="0"/>
          <c:cat>
            <c:strRef>
              <c:f>'A1'!$B$18:$E$24</c:f>
              <c:strCache>
                <c:ptCount val="7"/>
                <c:pt idx="0">
                  <c:v>General</c:v>
                </c:pt>
                <c:pt idx="1">
                  <c:v>Qüestions veterinàries</c:v>
                </c:pt>
                <c:pt idx="2">
                  <c:v>Comercialització d'aliments, pinsos i subproductes animals</c:v>
                </c:pt>
                <c:pt idx="3">
                  <c:v>Normes de seguretat alimentària</c:v>
                </c:pt>
                <c:pt idx="4">
                  <c:v>Normes específiques per al pinso</c:v>
                </c:pt>
                <c:pt idx="5">
                  <c:v>Qüestions fitosanitàries</c:v>
                </c:pt>
                <c:pt idx="6">
                  <c:v>Organismes genèticament modificats</c:v>
                </c:pt>
              </c:strCache>
            </c:strRef>
          </c:cat>
          <c:val>
            <c:numRef>
              <c:f>'A1'!$L$18:$L$24</c:f>
              <c:numCache>
                <c:formatCode>General</c:formatCode>
                <c:ptCount val="7"/>
                <c:pt idx="0">
                  <c:v>0</c:v>
                </c:pt>
                <c:pt idx="1">
                  <c:v>0</c:v>
                </c:pt>
                <c:pt idx="2">
                  <c:v>0</c:v>
                </c:pt>
                <c:pt idx="3">
                  <c:v>0</c:v>
                </c:pt>
                <c:pt idx="4">
                  <c:v>52</c:v>
                </c:pt>
                <c:pt idx="5">
                  <c:v>0</c:v>
                </c:pt>
                <c:pt idx="6">
                  <c:v>0</c:v>
                </c:pt>
              </c:numCache>
            </c:numRef>
          </c:val>
          <c:extLst>
            <c:ext xmlns:c16="http://schemas.microsoft.com/office/drawing/2014/chart" uri="{C3380CC4-5D6E-409C-BE32-E72D297353CC}">
              <c16:uniqueId val="{00000005-C491-4699-9032-4BA42FD46082}"/>
            </c:ext>
          </c:extLst>
        </c:ser>
        <c:dLbls>
          <c:showLegendKey val="0"/>
          <c:showVal val="0"/>
          <c:showCatName val="0"/>
          <c:showSerName val="0"/>
          <c:showPercent val="0"/>
          <c:showBubbleSize val="0"/>
        </c:dLbls>
        <c:gapWidth val="150"/>
        <c:overlap val="100"/>
        <c:axId val="750045343"/>
        <c:axId val="750031423"/>
      </c:barChart>
      <c:catAx>
        <c:axId val="75004534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750031423"/>
        <c:crosses val="autoZero"/>
        <c:auto val="1"/>
        <c:lblAlgn val="ctr"/>
        <c:lblOffset val="100"/>
        <c:noMultiLvlLbl val="0"/>
      </c:catAx>
      <c:valAx>
        <c:axId val="750031423"/>
        <c:scaling>
          <c:orientation val="minMax"/>
          <c:max val="8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750045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'A2'!$G$17</c:f>
              <c:strCache>
                <c:ptCount val="1"/>
                <c:pt idx="0">
                  <c:v>Represa sense adaptació</c:v>
                </c:pt>
              </c:strCache>
            </c:strRef>
          </c:tx>
          <c:spPr>
            <a:solidFill>
              <a:schemeClr val="accent1"/>
            </a:solidFill>
            <a:ln>
              <a:noFill/>
            </a:ln>
            <a:effectLst/>
          </c:spPr>
          <c:invertIfNegative val="0"/>
          <c:dLbls>
            <c:dLbl>
              <c:idx val="0"/>
              <c:tx>
                <c:rich>
                  <a:bodyPr/>
                  <a:lstStyle/>
                  <a:p>
                    <a:fld id="{94A7F562-820A-4353-AABD-D753060CED58}"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4DC-43DA-BB69-3A11F286199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'A2'!$G$19</c:f>
              <c:numCache>
                <c:formatCode>General</c:formatCode>
                <c:ptCount val="1"/>
                <c:pt idx="0">
                  <c:v>894</c:v>
                </c:pt>
              </c:numCache>
            </c:numRef>
          </c:val>
          <c:extLst>
            <c:ext xmlns:c15="http://schemas.microsoft.com/office/drawing/2012/chart" uri="{02D57815-91ED-43cb-92C2-25804820EDAC}">
              <c15:datalabelsRange>
                <c15:f>'A2'!$G$18</c15:f>
                <c15:dlblRangeCache>
                  <c:ptCount val="1"/>
                  <c:pt idx="0">
                    <c:v>81,7%</c:v>
                  </c:pt>
                </c15:dlblRangeCache>
              </c15:datalabelsRange>
            </c:ext>
            <c:ext xmlns:c16="http://schemas.microsoft.com/office/drawing/2014/chart" uri="{C3380CC4-5D6E-409C-BE32-E72D297353CC}">
              <c16:uniqueId val="{00000001-54DC-43DA-BB69-3A11F286199E}"/>
            </c:ext>
          </c:extLst>
        </c:ser>
        <c:ser>
          <c:idx val="1"/>
          <c:order val="1"/>
          <c:tx>
            <c:strRef>
              <c:f>'A2'!$H$17</c:f>
              <c:strCache>
                <c:ptCount val="1"/>
                <c:pt idx="0">
                  <c:v>Transitòries &lt;5</c:v>
                </c:pt>
              </c:strCache>
            </c:strRef>
          </c:tx>
          <c:spPr>
            <a:solidFill>
              <a:schemeClr val="accent1">
                <a:lumMod val="60000"/>
                <a:lumOff val="40000"/>
              </a:schemeClr>
            </a:solidFill>
            <a:ln>
              <a:noFill/>
            </a:ln>
            <a:effectLst/>
          </c:spPr>
          <c:invertIfNegative val="0"/>
          <c:dLbls>
            <c:dLbl>
              <c:idx val="0"/>
              <c:tx>
                <c:rich>
                  <a:bodyPr/>
                  <a:lstStyle/>
                  <a:p>
                    <a:fld id="{36D813CD-C04B-43CF-9F6A-D1CFBE91057B}"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4DC-43DA-BB69-3A11F286199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'A2'!$H$19</c:f>
              <c:numCache>
                <c:formatCode>General</c:formatCode>
                <c:ptCount val="1"/>
                <c:pt idx="0">
                  <c:v>130</c:v>
                </c:pt>
              </c:numCache>
            </c:numRef>
          </c:val>
          <c:extLst>
            <c:ext xmlns:c15="http://schemas.microsoft.com/office/drawing/2012/chart" uri="{02D57815-91ED-43cb-92C2-25804820EDAC}">
              <c15:datalabelsRange>
                <c15:f>'A2'!$H$18</c15:f>
                <c15:dlblRangeCache>
                  <c:ptCount val="1"/>
                  <c:pt idx="0">
                    <c:v>11,9%</c:v>
                  </c:pt>
                </c15:dlblRangeCache>
              </c15:datalabelsRange>
            </c:ext>
            <c:ext xmlns:c16="http://schemas.microsoft.com/office/drawing/2014/chart" uri="{C3380CC4-5D6E-409C-BE32-E72D297353CC}">
              <c16:uniqueId val="{00000003-54DC-43DA-BB69-3A11F286199E}"/>
            </c:ext>
          </c:extLst>
        </c:ser>
        <c:ser>
          <c:idx val="2"/>
          <c:order val="2"/>
          <c:tx>
            <c:strRef>
              <c:f>'A2'!$I$17</c:f>
              <c:strCache>
                <c:ptCount val="1"/>
                <c:pt idx="0">
                  <c:v>Actes dels quals es pren nota</c:v>
                </c:pt>
              </c:strCache>
            </c:strRef>
          </c:tx>
          <c:spPr>
            <a:solidFill>
              <a:schemeClr val="accent1">
                <a:lumMod val="40000"/>
                <a:lumOff val="60000"/>
              </a:schemeClr>
            </a:solidFill>
            <a:ln>
              <a:noFill/>
            </a:ln>
            <a:effectLst/>
          </c:spPr>
          <c:invertIfNegative val="0"/>
          <c:dLbls>
            <c:dLbl>
              <c:idx val="0"/>
              <c:tx>
                <c:rich>
                  <a:bodyPr/>
                  <a:lstStyle/>
                  <a:p>
                    <a:fld id="{9FF87D90-CC6E-47B4-BE52-8412E9DA855E}"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4DC-43DA-BB69-3A11F286199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'A2'!$I$19</c:f>
              <c:numCache>
                <c:formatCode>General</c:formatCode>
                <c:ptCount val="1"/>
                <c:pt idx="0">
                  <c:v>39</c:v>
                </c:pt>
              </c:numCache>
            </c:numRef>
          </c:val>
          <c:extLst>
            <c:ext xmlns:c15="http://schemas.microsoft.com/office/drawing/2012/chart" uri="{02D57815-91ED-43cb-92C2-25804820EDAC}">
              <c15:datalabelsRange>
                <c15:f>'A2'!$I$18</c15:f>
                <c15:dlblRangeCache>
                  <c:ptCount val="1"/>
                  <c:pt idx="0">
                    <c:v>3,6%</c:v>
                  </c:pt>
                </c15:dlblRangeCache>
              </c15:datalabelsRange>
            </c:ext>
            <c:ext xmlns:c16="http://schemas.microsoft.com/office/drawing/2014/chart" uri="{C3380CC4-5D6E-409C-BE32-E72D297353CC}">
              <c16:uniqueId val="{00000004-54DC-43DA-BB69-3A11F286199E}"/>
            </c:ext>
          </c:extLst>
        </c:ser>
        <c:ser>
          <c:idx val="3"/>
          <c:order val="3"/>
          <c:tx>
            <c:strRef>
              <c:f>'A2'!$J$17</c:f>
              <c:strCache>
                <c:ptCount val="1"/>
                <c:pt idx="0">
                  <c:v>Transitòries ≥5</c:v>
                </c:pt>
              </c:strCache>
            </c:strRef>
          </c:tx>
          <c:spPr>
            <a:solidFill>
              <a:schemeClr val="accent4">
                <a:lumMod val="40000"/>
                <a:lumOff val="60000"/>
              </a:schemeClr>
            </a:solidFill>
            <a:ln>
              <a:noFill/>
            </a:ln>
            <a:effectLst/>
          </c:spPr>
          <c:invertIfNegative val="0"/>
          <c:dLbls>
            <c:delete val="1"/>
          </c:dLbls>
          <c:val>
            <c:numRef>
              <c:f>'A2'!$J$19</c:f>
              <c:numCache>
                <c:formatCode>General</c:formatCode>
                <c:ptCount val="1"/>
                <c:pt idx="0">
                  <c:v>0</c:v>
                </c:pt>
              </c:numCache>
            </c:numRef>
          </c:val>
          <c:extLst>
            <c:ext xmlns:c16="http://schemas.microsoft.com/office/drawing/2014/chart" uri="{C3380CC4-5D6E-409C-BE32-E72D297353CC}">
              <c16:uniqueId val="{00000005-54DC-43DA-BB69-3A11F286199E}"/>
            </c:ext>
          </c:extLst>
        </c:ser>
        <c:ser>
          <c:idx val="4"/>
          <c:order val="4"/>
          <c:tx>
            <c:strRef>
              <c:f>'A2'!$K$17</c:f>
              <c:strCache>
                <c:ptCount val="1"/>
                <c:pt idx="0">
                  <c:v>Adaptacions</c:v>
                </c:pt>
              </c:strCache>
            </c:strRef>
          </c:tx>
          <c:spPr>
            <a:solidFill>
              <a:schemeClr val="accent4"/>
            </a:solidFill>
            <a:ln>
              <a:noFill/>
            </a:ln>
            <a:effectLst/>
          </c:spPr>
          <c:invertIfNegative val="0"/>
          <c:dLbls>
            <c:dLbl>
              <c:idx val="0"/>
              <c:layout>
                <c:manualLayout>
                  <c:x val="6.5093572009764034E-3"/>
                  <c:y val="-6.1443932411674403E-2"/>
                </c:manualLayout>
              </c:layout>
              <c:tx>
                <c:rich>
                  <a:bodyPr/>
                  <a:lstStyle/>
                  <a:p>
                    <a:fld id="{423F0FF2-51B8-4B7B-BED4-96DEE852772C}"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4DC-43DA-BB69-3A11F286199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'A2'!$K$19</c:f>
              <c:numCache>
                <c:formatCode>General</c:formatCode>
                <c:ptCount val="1"/>
                <c:pt idx="0">
                  <c:v>14</c:v>
                </c:pt>
              </c:numCache>
            </c:numRef>
          </c:val>
          <c:extLst>
            <c:ext xmlns:c15="http://schemas.microsoft.com/office/drawing/2012/chart" uri="{02D57815-91ED-43cb-92C2-25804820EDAC}">
              <c15:datalabelsRange>
                <c15:f>'A2'!$K$18</c15:f>
                <c15:dlblRangeCache>
                  <c:ptCount val="1"/>
                  <c:pt idx="0">
                    <c:v>1,3%</c:v>
                  </c:pt>
                </c15:dlblRangeCache>
              </c15:datalabelsRange>
            </c:ext>
            <c:ext xmlns:c16="http://schemas.microsoft.com/office/drawing/2014/chart" uri="{C3380CC4-5D6E-409C-BE32-E72D297353CC}">
              <c16:uniqueId val="{00000006-54DC-43DA-BB69-3A11F286199E}"/>
            </c:ext>
          </c:extLst>
        </c:ser>
        <c:ser>
          <c:idx val="5"/>
          <c:order val="5"/>
          <c:tx>
            <c:strRef>
              <c:f>'A2'!$L$17</c:f>
              <c:strCache>
                <c:ptCount val="1"/>
                <c:pt idx="0">
                  <c:v>Exempcions</c:v>
                </c:pt>
              </c:strCache>
            </c:strRef>
          </c:tx>
          <c:spPr>
            <a:solidFill>
              <a:srgbClr val="FF6600"/>
            </a:solidFill>
            <a:ln>
              <a:noFill/>
            </a:ln>
            <a:effectLst/>
          </c:spPr>
          <c:invertIfNegative val="0"/>
          <c:dLbls>
            <c:dLbl>
              <c:idx val="0"/>
              <c:layout>
                <c:manualLayout>
                  <c:x val="6.6624381472250877E-3"/>
                  <c:y val="7.310908717055524E-2"/>
                </c:manualLayout>
              </c:layout>
              <c:tx>
                <c:rich>
                  <a:bodyPr/>
                  <a:lstStyle/>
                  <a:p>
                    <a:fld id="{D1ED60A1-0163-4ED7-863F-02B36122D7A1}"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4DC-43DA-BB69-3A11F286199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'A2'!$L$19</c:f>
              <c:numCache>
                <c:formatCode>General</c:formatCode>
                <c:ptCount val="1"/>
                <c:pt idx="0">
                  <c:v>17</c:v>
                </c:pt>
              </c:numCache>
            </c:numRef>
          </c:val>
          <c:extLst>
            <c:ext xmlns:c15="http://schemas.microsoft.com/office/drawing/2012/chart" uri="{02D57815-91ED-43cb-92C2-25804820EDAC}">
              <c15:datalabelsRange>
                <c15:f>'A2'!$L$18</c15:f>
                <c15:dlblRangeCache>
                  <c:ptCount val="1"/>
                  <c:pt idx="0">
                    <c:v>1,6%</c:v>
                  </c:pt>
                </c15:dlblRangeCache>
              </c15:datalabelsRange>
            </c:ext>
            <c:ext xmlns:c16="http://schemas.microsoft.com/office/drawing/2014/chart" uri="{C3380CC4-5D6E-409C-BE32-E72D297353CC}">
              <c16:uniqueId val="{00000008-54DC-43DA-BB69-3A11F286199E}"/>
            </c:ext>
          </c:extLst>
        </c:ser>
        <c:dLbls>
          <c:dLblPos val="ctr"/>
          <c:showLegendKey val="0"/>
          <c:showVal val="1"/>
          <c:showCatName val="0"/>
          <c:showSerName val="0"/>
          <c:showPercent val="0"/>
          <c:showBubbleSize val="0"/>
        </c:dLbls>
        <c:gapWidth val="150"/>
        <c:overlap val="100"/>
        <c:axId val="974533919"/>
        <c:axId val="964534399"/>
      </c:barChart>
      <c:catAx>
        <c:axId val="974533919"/>
        <c:scaling>
          <c:orientation val="minMax"/>
        </c:scaling>
        <c:delete val="1"/>
        <c:axPos val="l"/>
        <c:majorTickMark val="none"/>
        <c:minorTickMark val="none"/>
        <c:tickLblPos val="nextTo"/>
        <c:crossAx val="964534399"/>
        <c:crosses val="autoZero"/>
        <c:auto val="1"/>
        <c:lblAlgn val="ctr"/>
        <c:lblOffset val="100"/>
        <c:noMultiLvlLbl val="0"/>
      </c:catAx>
      <c:valAx>
        <c:axId val="964534399"/>
        <c:scaling>
          <c:orientation val="minMax"/>
          <c:max val="11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974533919"/>
        <c:crosses val="autoZero"/>
        <c:crossBetween val="between"/>
        <c:majorUnit val="1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'A2'!$G$17</c:f>
              <c:strCache>
                <c:ptCount val="1"/>
                <c:pt idx="0">
                  <c:v>Represa sense adaptació</c:v>
                </c:pt>
              </c:strCache>
            </c:strRef>
          </c:tx>
          <c:spPr>
            <a:solidFill>
              <a:schemeClr val="accent1"/>
            </a:solidFill>
            <a:ln>
              <a:noFill/>
            </a:ln>
            <a:effectLst/>
          </c:spPr>
          <c:invertIfNegative val="0"/>
          <c:cat>
            <c:strRef>
              <c:extLst>
                <c:ext xmlns:c15="http://schemas.microsoft.com/office/drawing/2012/chart" uri="{02D57815-91ED-43cb-92C2-25804820EDAC}">
                  <c15:fullRef>
                    <c15:sqref>'A2'!$B$20:$E$47</c15:sqref>
                  </c15:fullRef>
                </c:ext>
              </c:extLst>
              <c:f>('A2'!$B$20:$E$30,'A2'!$B$32:$E$47)</c:f>
              <c:strCache>
                <c:ptCount val="27"/>
                <c:pt idx="0">
                  <c:v>Vehicles de motor</c:v>
                </c:pt>
                <c:pt idx="1">
                  <c:v>Tractors</c:v>
                </c:pt>
                <c:pt idx="2">
                  <c:v>Ascensors, elevadors i aparells de manipulació mecànica</c:v>
                </c:pt>
                <c:pt idx="3">
                  <c:v>Electrodomèstics</c:v>
                </c:pt>
                <c:pt idx="4">
                  <c:v>Aparells de gas</c:v>
                </c:pt>
                <c:pt idx="5">
                  <c:v>Recipients a pressió</c:v>
                </c:pt>
                <c:pt idx="6">
                  <c:v>Instruments de mesura</c:v>
                </c:pt>
                <c:pt idx="7">
                  <c:v>Material elèctric</c:v>
                </c:pt>
                <c:pt idx="8">
                  <c:v>Tèxtils</c:v>
                </c:pt>
                <c:pt idx="9">
                  <c:v>Medicaments i productes mèdics</c:v>
                </c:pt>
                <c:pt idx="10">
                  <c:v>Fertilitzants</c:v>
                </c:pt>
                <c:pt idx="11">
                  <c:v>Cosmètics</c:v>
                </c:pt>
                <c:pt idx="12">
                  <c:v>Protecció del medi ambient</c:v>
                </c:pt>
                <c:pt idx="13">
                  <c:v>TIC, telecomunicacions i tractament de dades</c:v>
                </c:pt>
                <c:pt idx="14">
                  <c:v>Disposicions generals sobre barreres tècniques al comerç</c:v>
                </c:pt>
                <c:pt idx="15">
                  <c:v>Disposicions generals sobre lliure circulació de mercaderies</c:v>
                </c:pt>
                <c:pt idx="16">
                  <c:v>Productes per a la construcció</c:v>
                </c:pt>
                <c:pt idx="17">
                  <c:v>Equips de protecció personal</c:v>
                </c:pt>
                <c:pt idx="18">
                  <c:v>Joguines</c:v>
                </c:pt>
                <c:pt idx="19">
                  <c:v>Maquinària industrial</c:v>
                </c:pt>
                <c:pt idx="20">
                  <c:v>Tabac</c:v>
                </c:pt>
                <c:pt idx="21">
                  <c:v>Begudes espirituoses</c:v>
                </c:pt>
                <c:pt idx="22">
                  <c:v>Béns culturals</c:v>
                </c:pt>
                <c:pt idx="23">
                  <c:v>Explosius per a ús civil i pirotècnia</c:v>
                </c:pt>
                <c:pt idx="24">
                  <c:v>Aparells i dispositius mèdics</c:v>
                </c:pt>
                <c:pt idx="25">
                  <c:v>Embarcacions recreatives</c:v>
                </c:pt>
                <c:pt idx="26">
                  <c:v>Equipament marítim</c:v>
                </c:pt>
              </c:strCache>
            </c:strRef>
          </c:cat>
          <c:val>
            <c:numRef>
              <c:extLst>
                <c:ext xmlns:c15="http://schemas.microsoft.com/office/drawing/2012/chart" uri="{02D57815-91ED-43cb-92C2-25804820EDAC}">
                  <c15:fullRef>
                    <c15:sqref>'A2'!$G$20:$G$47</c15:sqref>
                  </c15:fullRef>
                </c:ext>
              </c:extLst>
              <c:f>('A2'!$G$20:$G$30,'A2'!$G$32:$G$47)</c:f>
              <c:numCache>
                <c:formatCode>General</c:formatCode>
                <c:ptCount val="27"/>
                <c:pt idx="0">
                  <c:v>41</c:v>
                </c:pt>
                <c:pt idx="1">
                  <c:v>6</c:v>
                </c:pt>
                <c:pt idx="2">
                  <c:v>2</c:v>
                </c:pt>
                <c:pt idx="3">
                  <c:v>47</c:v>
                </c:pt>
                <c:pt idx="4">
                  <c:v>2</c:v>
                </c:pt>
                <c:pt idx="5">
                  <c:v>5</c:v>
                </c:pt>
                <c:pt idx="6">
                  <c:v>10</c:v>
                </c:pt>
                <c:pt idx="7">
                  <c:v>4</c:v>
                </c:pt>
                <c:pt idx="8">
                  <c:v>1</c:v>
                </c:pt>
                <c:pt idx="9">
                  <c:v>0</c:v>
                </c:pt>
                <c:pt idx="10">
                  <c:v>0</c:v>
                </c:pt>
                <c:pt idx="11">
                  <c:v>0</c:v>
                </c:pt>
                <c:pt idx="12">
                  <c:v>9</c:v>
                </c:pt>
                <c:pt idx="13">
                  <c:v>10</c:v>
                </c:pt>
                <c:pt idx="14">
                  <c:v>32</c:v>
                </c:pt>
                <c:pt idx="15">
                  <c:v>1</c:v>
                </c:pt>
                <c:pt idx="16">
                  <c:v>93</c:v>
                </c:pt>
                <c:pt idx="17">
                  <c:v>1</c:v>
                </c:pt>
                <c:pt idx="18">
                  <c:v>1</c:v>
                </c:pt>
                <c:pt idx="19">
                  <c:v>7</c:v>
                </c:pt>
                <c:pt idx="20">
                  <c:v>14</c:v>
                </c:pt>
                <c:pt idx="21">
                  <c:v>33</c:v>
                </c:pt>
                <c:pt idx="22">
                  <c:v>0</c:v>
                </c:pt>
                <c:pt idx="23">
                  <c:v>5</c:v>
                </c:pt>
                <c:pt idx="24">
                  <c:v>0</c:v>
                </c:pt>
                <c:pt idx="25">
                  <c:v>2</c:v>
                </c:pt>
                <c:pt idx="26">
                  <c:v>4</c:v>
                </c:pt>
              </c:numCache>
            </c:numRef>
          </c:val>
          <c:extLst>
            <c:ext xmlns:c16="http://schemas.microsoft.com/office/drawing/2014/chart" uri="{C3380CC4-5D6E-409C-BE32-E72D297353CC}">
              <c16:uniqueId val="{00000000-10D9-4017-8D64-474E2442430C}"/>
            </c:ext>
          </c:extLst>
        </c:ser>
        <c:ser>
          <c:idx val="1"/>
          <c:order val="1"/>
          <c:tx>
            <c:strRef>
              <c:f>'A2'!$H$17</c:f>
              <c:strCache>
                <c:ptCount val="1"/>
                <c:pt idx="0">
                  <c:v>Transitòries &lt;5</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'A2'!$B$20:$E$47</c15:sqref>
                  </c15:fullRef>
                </c:ext>
              </c:extLst>
              <c:f>('A2'!$B$20:$E$30,'A2'!$B$32:$E$47)</c:f>
              <c:strCache>
                <c:ptCount val="27"/>
                <c:pt idx="0">
                  <c:v>Vehicles de motor</c:v>
                </c:pt>
                <c:pt idx="1">
                  <c:v>Tractors</c:v>
                </c:pt>
                <c:pt idx="2">
                  <c:v>Ascensors, elevadors i aparells de manipulació mecànica</c:v>
                </c:pt>
                <c:pt idx="3">
                  <c:v>Electrodomèstics</c:v>
                </c:pt>
                <c:pt idx="4">
                  <c:v>Aparells de gas</c:v>
                </c:pt>
                <c:pt idx="5">
                  <c:v>Recipients a pressió</c:v>
                </c:pt>
                <c:pt idx="6">
                  <c:v>Instruments de mesura</c:v>
                </c:pt>
                <c:pt idx="7">
                  <c:v>Material elèctric</c:v>
                </c:pt>
                <c:pt idx="8">
                  <c:v>Tèxtils</c:v>
                </c:pt>
                <c:pt idx="9">
                  <c:v>Medicaments i productes mèdics</c:v>
                </c:pt>
                <c:pt idx="10">
                  <c:v>Fertilitzants</c:v>
                </c:pt>
                <c:pt idx="11">
                  <c:v>Cosmètics</c:v>
                </c:pt>
                <c:pt idx="12">
                  <c:v>Protecció del medi ambient</c:v>
                </c:pt>
                <c:pt idx="13">
                  <c:v>TIC, telecomunicacions i tractament de dades</c:v>
                </c:pt>
                <c:pt idx="14">
                  <c:v>Disposicions generals sobre barreres tècniques al comerç</c:v>
                </c:pt>
                <c:pt idx="15">
                  <c:v>Disposicions generals sobre lliure circulació de mercaderies</c:v>
                </c:pt>
                <c:pt idx="16">
                  <c:v>Productes per a la construcció</c:v>
                </c:pt>
                <c:pt idx="17">
                  <c:v>Equips de protecció personal</c:v>
                </c:pt>
                <c:pt idx="18">
                  <c:v>Joguines</c:v>
                </c:pt>
                <c:pt idx="19">
                  <c:v>Maquinària industrial</c:v>
                </c:pt>
                <c:pt idx="20">
                  <c:v>Tabac</c:v>
                </c:pt>
                <c:pt idx="21">
                  <c:v>Begudes espirituoses</c:v>
                </c:pt>
                <c:pt idx="22">
                  <c:v>Béns culturals</c:v>
                </c:pt>
                <c:pt idx="23">
                  <c:v>Explosius per a ús civil i pirotècnia</c:v>
                </c:pt>
                <c:pt idx="24">
                  <c:v>Aparells i dispositius mèdics</c:v>
                </c:pt>
                <c:pt idx="25">
                  <c:v>Embarcacions recreatives</c:v>
                </c:pt>
                <c:pt idx="26">
                  <c:v>Equipament marítim</c:v>
                </c:pt>
              </c:strCache>
            </c:strRef>
          </c:cat>
          <c:val>
            <c:numRef>
              <c:extLst>
                <c:ext xmlns:c15="http://schemas.microsoft.com/office/drawing/2012/chart" uri="{02D57815-91ED-43cb-92C2-25804820EDAC}">
                  <c15:fullRef>
                    <c15:sqref>'A2'!$H$20:$H$47</c15:sqref>
                  </c15:fullRef>
                </c:ext>
              </c:extLst>
              <c:f>('A2'!$H$20:$H$30,'A2'!$H$32:$H$47)</c:f>
              <c:numCache>
                <c:formatCode>General</c:formatCode>
                <c:ptCount val="27"/>
                <c:pt idx="0">
                  <c:v>0</c:v>
                </c:pt>
                <c:pt idx="1">
                  <c:v>0</c:v>
                </c:pt>
                <c:pt idx="2">
                  <c:v>0</c:v>
                </c:pt>
                <c:pt idx="3">
                  <c:v>0</c:v>
                </c:pt>
                <c:pt idx="4">
                  <c:v>0</c:v>
                </c:pt>
                <c:pt idx="5">
                  <c:v>0</c:v>
                </c:pt>
                <c:pt idx="6">
                  <c:v>0</c:v>
                </c:pt>
                <c:pt idx="7">
                  <c:v>0</c:v>
                </c:pt>
                <c:pt idx="8">
                  <c:v>0</c:v>
                </c:pt>
                <c:pt idx="9">
                  <c:v>73</c:v>
                </c:pt>
                <c:pt idx="10">
                  <c:v>9</c:v>
                </c:pt>
                <c:pt idx="11">
                  <c:v>11</c:v>
                </c:pt>
                <c:pt idx="12">
                  <c:v>13</c:v>
                </c:pt>
                <c:pt idx="13">
                  <c:v>0</c:v>
                </c:pt>
                <c:pt idx="14">
                  <c:v>0</c:v>
                </c:pt>
                <c:pt idx="15">
                  <c:v>0</c:v>
                </c:pt>
                <c:pt idx="16">
                  <c:v>0</c:v>
                </c:pt>
                <c:pt idx="17">
                  <c:v>0</c:v>
                </c:pt>
                <c:pt idx="18">
                  <c:v>0</c:v>
                </c:pt>
                <c:pt idx="19">
                  <c:v>0</c:v>
                </c:pt>
                <c:pt idx="20">
                  <c:v>0</c:v>
                </c:pt>
                <c:pt idx="21">
                  <c:v>0</c:v>
                </c:pt>
                <c:pt idx="22">
                  <c:v>1</c:v>
                </c:pt>
                <c:pt idx="23">
                  <c:v>0</c:v>
                </c:pt>
                <c:pt idx="24">
                  <c:v>22</c:v>
                </c:pt>
                <c:pt idx="25">
                  <c:v>0</c:v>
                </c:pt>
                <c:pt idx="26">
                  <c:v>0</c:v>
                </c:pt>
              </c:numCache>
            </c:numRef>
          </c:val>
          <c:extLst>
            <c:ext xmlns:c16="http://schemas.microsoft.com/office/drawing/2014/chart" uri="{C3380CC4-5D6E-409C-BE32-E72D297353CC}">
              <c16:uniqueId val="{00000001-10D9-4017-8D64-474E2442430C}"/>
            </c:ext>
          </c:extLst>
        </c:ser>
        <c:ser>
          <c:idx val="2"/>
          <c:order val="2"/>
          <c:tx>
            <c:strRef>
              <c:f>'A2'!$I$17</c:f>
              <c:strCache>
                <c:ptCount val="1"/>
                <c:pt idx="0">
                  <c:v>Actes dels quals es pren nota</c:v>
                </c:pt>
              </c:strCache>
            </c:strRef>
          </c:tx>
          <c:spPr>
            <a:solidFill>
              <a:schemeClr val="accent1">
                <a:lumMod val="40000"/>
                <a:lumOff val="60000"/>
              </a:schemeClr>
            </a:solidFill>
            <a:ln>
              <a:noFill/>
            </a:ln>
            <a:effectLst/>
          </c:spPr>
          <c:invertIfNegative val="0"/>
          <c:cat>
            <c:strRef>
              <c:extLst>
                <c:ext xmlns:c15="http://schemas.microsoft.com/office/drawing/2012/chart" uri="{02D57815-91ED-43cb-92C2-25804820EDAC}">
                  <c15:fullRef>
                    <c15:sqref>'A2'!$B$20:$E$47</c15:sqref>
                  </c15:fullRef>
                </c:ext>
              </c:extLst>
              <c:f>('A2'!$B$20:$E$30,'A2'!$B$32:$E$47)</c:f>
              <c:strCache>
                <c:ptCount val="27"/>
                <c:pt idx="0">
                  <c:v>Vehicles de motor</c:v>
                </c:pt>
                <c:pt idx="1">
                  <c:v>Tractors</c:v>
                </c:pt>
                <c:pt idx="2">
                  <c:v>Ascensors, elevadors i aparells de manipulació mecànica</c:v>
                </c:pt>
                <c:pt idx="3">
                  <c:v>Electrodomèstics</c:v>
                </c:pt>
                <c:pt idx="4">
                  <c:v>Aparells de gas</c:v>
                </c:pt>
                <c:pt idx="5">
                  <c:v>Recipients a pressió</c:v>
                </c:pt>
                <c:pt idx="6">
                  <c:v>Instruments de mesura</c:v>
                </c:pt>
                <c:pt idx="7">
                  <c:v>Material elèctric</c:v>
                </c:pt>
                <c:pt idx="8">
                  <c:v>Tèxtils</c:v>
                </c:pt>
                <c:pt idx="9">
                  <c:v>Medicaments i productes mèdics</c:v>
                </c:pt>
                <c:pt idx="10">
                  <c:v>Fertilitzants</c:v>
                </c:pt>
                <c:pt idx="11">
                  <c:v>Cosmètics</c:v>
                </c:pt>
                <c:pt idx="12">
                  <c:v>Protecció del medi ambient</c:v>
                </c:pt>
                <c:pt idx="13">
                  <c:v>TIC, telecomunicacions i tractament de dades</c:v>
                </c:pt>
                <c:pt idx="14">
                  <c:v>Disposicions generals sobre barreres tècniques al comerç</c:v>
                </c:pt>
                <c:pt idx="15">
                  <c:v>Disposicions generals sobre lliure circulació de mercaderies</c:v>
                </c:pt>
                <c:pt idx="16">
                  <c:v>Productes per a la construcció</c:v>
                </c:pt>
                <c:pt idx="17">
                  <c:v>Equips de protecció personal</c:v>
                </c:pt>
                <c:pt idx="18">
                  <c:v>Joguines</c:v>
                </c:pt>
                <c:pt idx="19">
                  <c:v>Maquinària industrial</c:v>
                </c:pt>
                <c:pt idx="20">
                  <c:v>Tabac</c:v>
                </c:pt>
                <c:pt idx="21">
                  <c:v>Begudes espirituoses</c:v>
                </c:pt>
                <c:pt idx="22">
                  <c:v>Béns culturals</c:v>
                </c:pt>
                <c:pt idx="23">
                  <c:v>Explosius per a ús civil i pirotècnia</c:v>
                </c:pt>
                <c:pt idx="24">
                  <c:v>Aparells i dispositius mèdics</c:v>
                </c:pt>
                <c:pt idx="25">
                  <c:v>Embarcacions recreatives</c:v>
                </c:pt>
                <c:pt idx="26">
                  <c:v>Equipament marítim</c:v>
                </c:pt>
              </c:strCache>
            </c:strRef>
          </c:cat>
          <c:val>
            <c:numRef>
              <c:extLst>
                <c:ext xmlns:c15="http://schemas.microsoft.com/office/drawing/2012/chart" uri="{02D57815-91ED-43cb-92C2-25804820EDAC}">
                  <c15:fullRef>
                    <c15:sqref>'A2'!$I$20:$I$47</c15:sqref>
                  </c15:fullRef>
                </c:ext>
              </c:extLst>
              <c:f>('A2'!$I$20:$I$30,'A2'!$I$32:$I$47)</c:f>
              <c:numCache>
                <c:formatCode>General</c:formatCode>
                <c:ptCount val="27"/>
                <c:pt idx="0">
                  <c:v>1</c:v>
                </c:pt>
                <c:pt idx="1">
                  <c:v>0</c:v>
                </c:pt>
                <c:pt idx="2">
                  <c:v>1</c:v>
                </c:pt>
                <c:pt idx="3">
                  <c:v>1</c:v>
                </c:pt>
                <c:pt idx="4">
                  <c:v>0</c:v>
                </c:pt>
                <c:pt idx="5">
                  <c:v>2</c:v>
                </c:pt>
                <c:pt idx="6">
                  <c:v>0</c:v>
                </c:pt>
                <c:pt idx="7">
                  <c:v>0</c:v>
                </c:pt>
                <c:pt idx="8">
                  <c:v>0</c:v>
                </c:pt>
                <c:pt idx="9">
                  <c:v>3</c:v>
                </c:pt>
                <c:pt idx="10">
                  <c:v>1</c:v>
                </c:pt>
                <c:pt idx="11">
                  <c:v>2</c:v>
                </c:pt>
                <c:pt idx="12">
                  <c:v>1</c:v>
                </c:pt>
                <c:pt idx="13">
                  <c:v>2</c:v>
                </c:pt>
                <c:pt idx="14">
                  <c:v>4</c:v>
                </c:pt>
                <c:pt idx="15">
                  <c:v>4</c:v>
                </c:pt>
                <c:pt idx="16">
                  <c:v>1</c:v>
                </c:pt>
                <c:pt idx="17">
                  <c:v>0</c:v>
                </c:pt>
                <c:pt idx="18">
                  <c:v>0</c:v>
                </c:pt>
                <c:pt idx="19">
                  <c:v>0</c:v>
                </c:pt>
                <c:pt idx="20">
                  <c:v>0</c:v>
                </c:pt>
                <c:pt idx="21">
                  <c:v>0</c:v>
                </c:pt>
                <c:pt idx="22">
                  <c:v>0</c:v>
                </c:pt>
                <c:pt idx="23">
                  <c:v>1</c:v>
                </c:pt>
                <c:pt idx="24">
                  <c:v>2</c:v>
                </c:pt>
                <c:pt idx="25">
                  <c:v>0</c:v>
                </c:pt>
                <c:pt idx="26">
                  <c:v>0</c:v>
                </c:pt>
              </c:numCache>
            </c:numRef>
          </c:val>
          <c:extLst>
            <c:ext xmlns:c16="http://schemas.microsoft.com/office/drawing/2014/chart" uri="{C3380CC4-5D6E-409C-BE32-E72D297353CC}">
              <c16:uniqueId val="{00000002-10D9-4017-8D64-474E2442430C}"/>
            </c:ext>
          </c:extLst>
        </c:ser>
        <c:ser>
          <c:idx val="3"/>
          <c:order val="3"/>
          <c:tx>
            <c:strRef>
              <c:f>'A2'!$J$17</c:f>
              <c:strCache>
                <c:ptCount val="1"/>
                <c:pt idx="0">
                  <c:v>Transitòries ≥5</c:v>
                </c:pt>
              </c:strCache>
            </c:strRef>
          </c:tx>
          <c:spPr>
            <a:solidFill>
              <a:schemeClr val="accent4">
                <a:lumMod val="40000"/>
                <a:lumOff val="60000"/>
              </a:schemeClr>
            </a:solidFill>
            <a:ln>
              <a:noFill/>
            </a:ln>
            <a:effectLst/>
          </c:spPr>
          <c:invertIfNegative val="0"/>
          <c:cat>
            <c:strRef>
              <c:extLst>
                <c:ext xmlns:c15="http://schemas.microsoft.com/office/drawing/2012/chart" uri="{02D57815-91ED-43cb-92C2-25804820EDAC}">
                  <c15:fullRef>
                    <c15:sqref>'A2'!$B$20:$E$47</c15:sqref>
                  </c15:fullRef>
                </c:ext>
              </c:extLst>
              <c:f>('A2'!$B$20:$E$30,'A2'!$B$32:$E$47)</c:f>
              <c:strCache>
                <c:ptCount val="27"/>
                <c:pt idx="0">
                  <c:v>Vehicles de motor</c:v>
                </c:pt>
                <c:pt idx="1">
                  <c:v>Tractors</c:v>
                </c:pt>
                <c:pt idx="2">
                  <c:v>Ascensors, elevadors i aparells de manipulació mecànica</c:v>
                </c:pt>
                <c:pt idx="3">
                  <c:v>Electrodomèstics</c:v>
                </c:pt>
                <c:pt idx="4">
                  <c:v>Aparells de gas</c:v>
                </c:pt>
                <c:pt idx="5">
                  <c:v>Recipients a pressió</c:v>
                </c:pt>
                <c:pt idx="6">
                  <c:v>Instruments de mesura</c:v>
                </c:pt>
                <c:pt idx="7">
                  <c:v>Material elèctric</c:v>
                </c:pt>
                <c:pt idx="8">
                  <c:v>Tèxtils</c:v>
                </c:pt>
                <c:pt idx="9">
                  <c:v>Medicaments i productes mèdics</c:v>
                </c:pt>
                <c:pt idx="10">
                  <c:v>Fertilitzants</c:v>
                </c:pt>
                <c:pt idx="11">
                  <c:v>Cosmètics</c:v>
                </c:pt>
                <c:pt idx="12">
                  <c:v>Protecció del medi ambient</c:v>
                </c:pt>
                <c:pt idx="13">
                  <c:v>TIC, telecomunicacions i tractament de dades</c:v>
                </c:pt>
                <c:pt idx="14">
                  <c:v>Disposicions generals sobre barreres tècniques al comerç</c:v>
                </c:pt>
                <c:pt idx="15">
                  <c:v>Disposicions generals sobre lliure circulació de mercaderies</c:v>
                </c:pt>
                <c:pt idx="16">
                  <c:v>Productes per a la construcció</c:v>
                </c:pt>
                <c:pt idx="17">
                  <c:v>Equips de protecció personal</c:v>
                </c:pt>
                <c:pt idx="18">
                  <c:v>Joguines</c:v>
                </c:pt>
                <c:pt idx="19">
                  <c:v>Maquinària industrial</c:v>
                </c:pt>
                <c:pt idx="20">
                  <c:v>Tabac</c:v>
                </c:pt>
                <c:pt idx="21">
                  <c:v>Begudes espirituoses</c:v>
                </c:pt>
                <c:pt idx="22">
                  <c:v>Béns culturals</c:v>
                </c:pt>
                <c:pt idx="23">
                  <c:v>Explosius per a ús civil i pirotècnia</c:v>
                </c:pt>
                <c:pt idx="24">
                  <c:v>Aparells i dispositius mèdics</c:v>
                </c:pt>
                <c:pt idx="25">
                  <c:v>Embarcacions recreatives</c:v>
                </c:pt>
                <c:pt idx="26">
                  <c:v>Equipament marítim</c:v>
                </c:pt>
              </c:strCache>
            </c:strRef>
          </c:cat>
          <c:val>
            <c:numRef>
              <c:extLst>
                <c:ext xmlns:c15="http://schemas.microsoft.com/office/drawing/2012/chart" uri="{02D57815-91ED-43cb-92C2-25804820EDAC}">
                  <c15:fullRef>
                    <c15:sqref>'A2'!$J$20:$J$47</c15:sqref>
                  </c15:fullRef>
                </c:ext>
              </c:extLst>
              <c:f>('A2'!$J$20:$J$30,'A2'!$J$32:$J$47)</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3-10D9-4017-8D64-474E2442430C}"/>
            </c:ext>
          </c:extLst>
        </c:ser>
        <c:ser>
          <c:idx val="4"/>
          <c:order val="4"/>
          <c:tx>
            <c:strRef>
              <c:f>'A2'!$K$17</c:f>
              <c:strCache>
                <c:ptCount val="1"/>
                <c:pt idx="0">
                  <c:v>Adaptacions</c:v>
                </c:pt>
              </c:strCache>
            </c:strRef>
          </c:tx>
          <c:spPr>
            <a:solidFill>
              <a:schemeClr val="accent4"/>
            </a:solidFill>
            <a:ln>
              <a:noFill/>
            </a:ln>
            <a:effectLst/>
          </c:spPr>
          <c:invertIfNegative val="0"/>
          <c:cat>
            <c:strRef>
              <c:extLst>
                <c:ext xmlns:c15="http://schemas.microsoft.com/office/drawing/2012/chart" uri="{02D57815-91ED-43cb-92C2-25804820EDAC}">
                  <c15:fullRef>
                    <c15:sqref>'A2'!$B$20:$E$47</c15:sqref>
                  </c15:fullRef>
                </c:ext>
              </c:extLst>
              <c:f>('A2'!$B$20:$E$30,'A2'!$B$32:$E$47)</c:f>
              <c:strCache>
                <c:ptCount val="27"/>
                <c:pt idx="0">
                  <c:v>Vehicles de motor</c:v>
                </c:pt>
                <c:pt idx="1">
                  <c:v>Tractors</c:v>
                </c:pt>
                <c:pt idx="2">
                  <c:v>Ascensors, elevadors i aparells de manipulació mecànica</c:v>
                </c:pt>
                <c:pt idx="3">
                  <c:v>Electrodomèstics</c:v>
                </c:pt>
                <c:pt idx="4">
                  <c:v>Aparells de gas</c:v>
                </c:pt>
                <c:pt idx="5">
                  <c:v>Recipients a pressió</c:v>
                </c:pt>
                <c:pt idx="6">
                  <c:v>Instruments de mesura</c:v>
                </c:pt>
                <c:pt idx="7">
                  <c:v>Material elèctric</c:v>
                </c:pt>
                <c:pt idx="8">
                  <c:v>Tèxtils</c:v>
                </c:pt>
                <c:pt idx="9">
                  <c:v>Medicaments i productes mèdics</c:v>
                </c:pt>
                <c:pt idx="10">
                  <c:v>Fertilitzants</c:v>
                </c:pt>
                <c:pt idx="11">
                  <c:v>Cosmètics</c:v>
                </c:pt>
                <c:pt idx="12">
                  <c:v>Protecció del medi ambient</c:v>
                </c:pt>
                <c:pt idx="13">
                  <c:v>TIC, telecomunicacions i tractament de dades</c:v>
                </c:pt>
                <c:pt idx="14">
                  <c:v>Disposicions generals sobre barreres tècniques al comerç</c:v>
                </c:pt>
                <c:pt idx="15">
                  <c:v>Disposicions generals sobre lliure circulació de mercaderies</c:v>
                </c:pt>
                <c:pt idx="16">
                  <c:v>Productes per a la construcció</c:v>
                </c:pt>
                <c:pt idx="17">
                  <c:v>Equips de protecció personal</c:v>
                </c:pt>
                <c:pt idx="18">
                  <c:v>Joguines</c:v>
                </c:pt>
                <c:pt idx="19">
                  <c:v>Maquinària industrial</c:v>
                </c:pt>
                <c:pt idx="20">
                  <c:v>Tabac</c:v>
                </c:pt>
                <c:pt idx="21">
                  <c:v>Begudes espirituoses</c:v>
                </c:pt>
                <c:pt idx="22">
                  <c:v>Béns culturals</c:v>
                </c:pt>
                <c:pt idx="23">
                  <c:v>Explosius per a ús civil i pirotècnia</c:v>
                </c:pt>
                <c:pt idx="24">
                  <c:v>Aparells i dispositius mèdics</c:v>
                </c:pt>
                <c:pt idx="25">
                  <c:v>Embarcacions recreatives</c:v>
                </c:pt>
                <c:pt idx="26">
                  <c:v>Equipament marítim</c:v>
                </c:pt>
              </c:strCache>
            </c:strRef>
          </c:cat>
          <c:val>
            <c:numRef>
              <c:extLst>
                <c:ext xmlns:c15="http://schemas.microsoft.com/office/drawing/2012/chart" uri="{02D57815-91ED-43cb-92C2-25804820EDAC}">
                  <c15:fullRef>
                    <c15:sqref>'A2'!$K$20:$K$47</c15:sqref>
                  </c15:fullRef>
                </c:ext>
              </c:extLst>
              <c:f>('A2'!$K$20:$K$30,'A2'!$K$32:$K$47)</c:f>
              <c:numCache>
                <c:formatCode>General</c:formatCode>
                <c:ptCount val="27"/>
                <c:pt idx="0">
                  <c:v>2</c:v>
                </c:pt>
                <c:pt idx="1">
                  <c:v>1</c:v>
                </c:pt>
                <c:pt idx="2">
                  <c:v>0</c:v>
                </c:pt>
                <c:pt idx="3">
                  <c:v>0</c:v>
                </c:pt>
                <c:pt idx="4">
                  <c:v>0</c:v>
                </c:pt>
                <c:pt idx="5">
                  <c:v>0</c:v>
                </c:pt>
                <c:pt idx="6">
                  <c:v>0</c:v>
                </c:pt>
                <c:pt idx="7">
                  <c:v>0</c:v>
                </c:pt>
                <c:pt idx="8">
                  <c:v>0</c:v>
                </c:pt>
                <c:pt idx="9">
                  <c:v>0</c:v>
                </c:pt>
                <c:pt idx="10">
                  <c:v>0</c:v>
                </c:pt>
                <c:pt idx="11">
                  <c:v>0</c:v>
                </c:pt>
                <c:pt idx="12">
                  <c:v>5</c:v>
                </c:pt>
                <c:pt idx="13">
                  <c:v>0</c:v>
                </c:pt>
                <c:pt idx="14">
                  <c:v>0</c:v>
                </c:pt>
                <c:pt idx="15">
                  <c:v>0</c:v>
                </c:pt>
                <c:pt idx="16">
                  <c:v>0</c:v>
                </c:pt>
                <c:pt idx="17">
                  <c:v>0</c:v>
                </c:pt>
                <c:pt idx="18">
                  <c:v>0</c:v>
                </c:pt>
                <c:pt idx="19">
                  <c:v>1</c:v>
                </c:pt>
                <c:pt idx="20">
                  <c:v>0</c:v>
                </c:pt>
                <c:pt idx="21">
                  <c:v>0</c:v>
                </c:pt>
                <c:pt idx="22">
                  <c:v>0</c:v>
                </c:pt>
                <c:pt idx="23">
                  <c:v>1</c:v>
                </c:pt>
                <c:pt idx="24">
                  <c:v>0</c:v>
                </c:pt>
                <c:pt idx="25">
                  <c:v>0</c:v>
                </c:pt>
                <c:pt idx="26">
                  <c:v>0</c:v>
                </c:pt>
              </c:numCache>
            </c:numRef>
          </c:val>
          <c:extLst>
            <c:ext xmlns:c16="http://schemas.microsoft.com/office/drawing/2014/chart" uri="{C3380CC4-5D6E-409C-BE32-E72D297353CC}">
              <c16:uniqueId val="{00000004-10D9-4017-8D64-474E2442430C}"/>
            </c:ext>
          </c:extLst>
        </c:ser>
        <c:ser>
          <c:idx val="5"/>
          <c:order val="5"/>
          <c:tx>
            <c:strRef>
              <c:f>'A2'!$L$17</c:f>
              <c:strCache>
                <c:ptCount val="1"/>
                <c:pt idx="0">
                  <c:v>Exempcions</c:v>
                </c:pt>
              </c:strCache>
            </c:strRef>
          </c:tx>
          <c:spPr>
            <a:solidFill>
              <a:srgbClr val="FF6600"/>
            </a:solidFill>
            <a:ln>
              <a:noFill/>
            </a:ln>
            <a:effectLst/>
          </c:spPr>
          <c:invertIfNegative val="0"/>
          <c:cat>
            <c:strRef>
              <c:extLst>
                <c:ext xmlns:c15="http://schemas.microsoft.com/office/drawing/2012/chart" uri="{02D57815-91ED-43cb-92C2-25804820EDAC}">
                  <c15:fullRef>
                    <c15:sqref>'A2'!$B$20:$E$47</c15:sqref>
                  </c15:fullRef>
                </c:ext>
              </c:extLst>
              <c:f>('A2'!$B$20:$E$30,'A2'!$B$32:$E$47)</c:f>
              <c:strCache>
                <c:ptCount val="27"/>
                <c:pt idx="0">
                  <c:v>Vehicles de motor</c:v>
                </c:pt>
                <c:pt idx="1">
                  <c:v>Tractors</c:v>
                </c:pt>
                <c:pt idx="2">
                  <c:v>Ascensors, elevadors i aparells de manipulació mecànica</c:v>
                </c:pt>
                <c:pt idx="3">
                  <c:v>Electrodomèstics</c:v>
                </c:pt>
                <c:pt idx="4">
                  <c:v>Aparells de gas</c:v>
                </c:pt>
                <c:pt idx="5">
                  <c:v>Recipients a pressió</c:v>
                </c:pt>
                <c:pt idx="6">
                  <c:v>Instruments de mesura</c:v>
                </c:pt>
                <c:pt idx="7">
                  <c:v>Material elèctric</c:v>
                </c:pt>
                <c:pt idx="8">
                  <c:v>Tèxtils</c:v>
                </c:pt>
                <c:pt idx="9">
                  <c:v>Medicaments i productes mèdics</c:v>
                </c:pt>
                <c:pt idx="10">
                  <c:v>Fertilitzants</c:v>
                </c:pt>
                <c:pt idx="11">
                  <c:v>Cosmètics</c:v>
                </c:pt>
                <c:pt idx="12">
                  <c:v>Protecció del medi ambient</c:v>
                </c:pt>
                <c:pt idx="13">
                  <c:v>TIC, telecomunicacions i tractament de dades</c:v>
                </c:pt>
                <c:pt idx="14">
                  <c:v>Disposicions generals sobre barreres tècniques al comerç</c:v>
                </c:pt>
                <c:pt idx="15">
                  <c:v>Disposicions generals sobre lliure circulació de mercaderies</c:v>
                </c:pt>
                <c:pt idx="16">
                  <c:v>Productes per a la construcció</c:v>
                </c:pt>
                <c:pt idx="17">
                  <c:v>Equips de protecció personal</c:v>
                </c:pt>
                <c:pt idx="18">
                  <c:v>Joguines</c:v>
                </c:pt>
                <c:pt idx="19">
                  <c:v>Maquinària industrial</c:v>
                </c:pt>
                <c:pt idx="20">
                  <c:v>Tabac</c:v>
                </c:pt>
                <c:pt idx="21">
                  <c:v>Begudes espirituoses</c:v>
                </c:pt>
                <c:pt idx="22">
                  <c:v>Béns culturals</c:v>
                </c:pt>
                <c:pt idx="23">
                  <c:v>Explosius per a ús civil i pirotècnia</c:v>
                </c:pt>
                <c:pt idx="24">
                  <c:v>Aparells i dispositius mèdics</c:v>
                </c:pt>
                <c:pt idx="25">
                  <c:v>Embarcacions recreatives</c:v>
                </c:pt>
                <c:pt idx="26">
                  <c:v>Equipament marítim</c:v>
                </c:pt>
              </c:strCache>
            </c:strRef>
          </c:cat>
          <c:val>
            <c:numRef>
              <c:extLst>
                <c:ext xmlns:c15="http://schemas.microsoft.com/office/drawing/2012/chart" uri="{02D57815-91ED-43cb-92C2-25804820EDAC}">
                  <c15:fullRef>
                    <c15:sqref>'A2'!$L$20:$L$47</c15:sqref>
                  </c15:fullRef>
                </c:ext>
              </c:extLst>
              <c:f>('A2'!$L$20:$L$30,'A2'!$L$32:$L$47)</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9</c:v>
                </c:pt>
                <c:pt idx="13">
                  <c:v>0</c:v>
                </c:pt>
                <c:pt idx="14">
                  <c:v>7</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5-10D9-4017-8D64-474E2442430C}"/>
            </c:ext>
          </c:extLst>
        </c:ser>
        <c:dLbls>
          <c:showLegendKey val="0"/>
          <c:showVal val="0"/>
          <c:showCatName val="0"/>
          <c:showSerName val="0"/>
          <c:showPercent val="0"/>
          <c:showBubbleSize val="0"/>
        </c:dLbls>
        <c:gapWidth val="150"/>
        <c:overlap val="100"/>
        <c:axId val="750045343"/>
        <c:axId val="750031423"/>
      </c:barChart>
      <c:catAx>
        <c:axId val="75004534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750031423"/>
        <c:crosses val="autoZero"/>
        <c:auto val="1"/>
        <c:lblAlgn val="ctr"/>
        <c:lblOffset val="100"/>
        <c:noMultiLvlLbl val="0"/>
      </c:catAx>
      <c:valAx>
        <c:axId val="750031423"/>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750045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'A2'!$G$17</c:f>
              <c:strCache>
                <c:ptCount val="1"/>
                <c:pt idx="0">
                  <c:v>Represa sense adaptació</c:v>
                </c:pt>
              </c:strCache>
            </c:strRef>
          </c:tx>
          <c:spPr>
            <a:solidFill>
              <a:schemeClr val="accent1"/>
            </a:solidFill>
            <a:ln>
              <a:noFill/>
            </a:ln>
            <a:effectLst/>
          </c:spPr>
          <c:invertIfNegative val="0"/>
          <c:dLbls>
            <c:delete val="1"/>
          </c:dLbls>
          <c:cat>
            <c:strRef>
              <c:f>'A2'!$B$31:$E$31</c:f>
              <c:strCache>
                <c:ptCount val="1"/>
                <c:pt idx="0">
                  <c:v>Substàncies perilloses</c:v>
                </c:pt>
              </c:strCache>
            </c:strRef>
          </c:cat>
          <c:val>
            <c:numRef>
              <c:f>'A2'!$G$31</c:f>
              <c:numCache>
                <c:formatCode>General</c:formatCode>
                <c:ptCount val="1"/>
                <c:pt idx="0">
                  <c:v>564</c:v>
                </c:pt>
              </c:numCache>
            </c:numRef>
          </c:val>
          <c:extLst>
            <c:ext xmlns:c16="http://schemas.microsoft.com/office/drawing/2014/chart" uri="{C3380CC4-5D6E-409C-BE32-E72D297353CC}">
              <c16:uniqueId val="{00000001-E19D-4928-81D8-ECA08D3C4137}"/>
            </c:ext>
          </c:extLst>
        </c:ser>
        <c:ser>
          <c:idx val="1"/>
          <c:order val="1"/>
          <c:tx>
            <c:strRef>
              <c:f>'A2'!$H$17</c:f>
              <c:strCache>
                <c:ptCount val="1"/>
                <c:pt idx="0">
                  <c:v>Transitòries &lt;5</c:v>
                </c:pt>
              </c:strCache>
            </c:strRef>
          </c:tx>
          <c:spPr>
            <a:solidFill>
              <a:schemeClr val="accent1">
                <a:lumMod val="60000"/>
                <a:lumOff val="40000"/>
              </a:schemeClr>
            </a:solidFill>
            <a:ln>
              <a:noFill/>
            </a:ln>
            <a:effectLst/>
          </c:spPr>
          <c:invertIfNegative val="0"/>
          <c:dLbls>
            <c:delete val="1"/>
          </c:dLbls>
          <c:cat>
            <c:strRef>
              <c:f>'A2'!$B$31:$E$31</c:f>
              <c:strCache>
                <c:ptCount val="1"/>
                <c:pt idx="0">
                  <c:v>Substàncies perilloses</c:v>
                </c:pt>
              </c:strCache>
            </c:strRef>
          </c:cat>
          <c:val>
            <c:numRef>
              <c:f>'A2'!$H$31</c:f>
              <c:numCache>
                <c:formatCode>General</c:formatCode>
                <c:ptCount val="1"/>
                <c:pt idx="0">
                  <c:v>1</c:v>
                </c:pt>
              </c:numCache>
            </c:numRef>
          </c:val>
          <c:extLst>
            <c:ext xmlns:c16="http://schemas.microsoft.com/office/drawing/2014/chart" uri="{C3380CC4-5D6E-409C-BE32-E72D297353CC}">
              <c16:uniqueId val="{00000003-E19D-4928-81D8-ECA08D3C4137}"/>
            </c:ext>
          </c:extLst>
        </c:ser>
        <c:ser>
          <c:idx val="2"/>
          <c:order val="2"/>
          <c:tx>
            <c:strRef>
              <c:f>'A2'!$I$17</c:f>
              <c:strCache>
                <c:ptCount val="1"/>
                <c:pt idx="0">
                  <c:v>Actes dels quals es pren nota</c:v>
                </c:pt>
              </c:strCache>
            </c:strRef>
          </c:tx>
          <c:spPr>
            <a:solidFill>
              <a:schemeClr val="accent1">
                <a:lumMod val="40000"/>
                <a:lumOff val="60000"/>
              </a:schemeClr>
            </a:solidFill>
            <a:ln>
              <a:noFill/>
            </a:ln>
            <a:effectLst/>
          </c:spPr>
          <c:invertIfNegative val="0"/>
          <c:dLbls>
            <c:delete val="1"/>
          </c:dLbls>
          <c:cat>
            <c:strRef>
              <c:f>'A2'!$B$31:$E$31</c:f>
              <c:strCache>
                <c:ptCount val="1"/>
                <c:pt idx="0">
                  <c:v>Substàncies perilloses</c:v>
                </c:pt>
              </c:strCache>
            </c:strRef>
          </c:cat>
          <c:val>
            <c:numRef>
              <c:f>'A2'!$I$31</c:f>
              <c:numCache>
                <c:formatCode>General</c:formatCode>
                <c:ptCount val="1"/>
                <c:pt idx="0">
                  <c:v>13</c:v>
                </c:pt>
              </c:numCache>
            </c:numRef>
          </c:val>
          <c:extLst>
            <c:ext xmlns:c16="http://schemas.microsoft.com/office/drawing/2014/chart" uri="{C3380CC4-5D6E-409C-BE32-E72D297353CC}">
              <c16:uniqueId val="{00000005-E19D-4928-81D8-ECA08D3C4137}"/>
            </c:ext>
          </c:extLst>
        </c:ser>
        <c:ser>
          <c:idx val="3"/>
          <c:order val="3"/>
          <c:tx>
            <c:strRef>
              <c:f>'A2'!$J$17</c:f>
              <c:strCache>
                <c:ptCount val="1"/>
                <c:pt idx="0">
                  <c:v>Transitòries ≥5</c:v>
                </c:pt>
              </c:strCache>
            </c:strRef>
          </c:tx>
          <c:spPr>
            <a:solidFill>
              <a:schemeClr val="accent4">
                <a:lumMod val="40000"/>
                <a:lumOff val="60000"/>
              </a:schemeClr>
            </a:solidFill>
            <a:ln>
              <a:noFill/>
            </a:ln>
            <a:effectLst/>
          </c:spPr>
          <c:invertIfNegative val="0"/>
          <c:dLbls>
            <c:delete val="1"/>
          </c:dLbls>
          <c:cat>
            <c:strRef>
              <c:f>'A2'!$B$31:$E$31</c:f>
              <c:strCache>
                <c:ptCount val="1"/>
                <c:pt idx="0">
                  <c:v>Substàncies perilloses</c:v>
                </c:pt>
              </c:strCache>
            </c:strRef>
          </c:cat>
          <c:val>
            <c:numRef>
              <c:f>'A2'!$J$31</c:f>
              <c:numCache>
                <c:formatCode>General</c:formatCode>
                <c:ptCount val="1"/>
                <c:pt idx="0">
                  <c:v>0</c:v>
                </c:pt>
              </c:numCache>
            </c:numRef>
          </c:val>
          <c:extLst>
            <c:ext xmlns:c16="http://schemas.microsoft.com/office/drawing/2014/chart" uri="{C3380CC4-5D6E-409C-BE32-E72D297353CC}">
              <c16:uniqueId val="{00000006-E19D-4928-81D8-ECA08D3C4137}"/>
            </c:ext>
          </c:extLst>
        </c:ser>
        <c:ser>
          <c:idx val="4"/>
          <c:order val="4"/>
          <c:tx>
            <c:strRef>
              <c:f>'A2'!$K$17</c:f>
              <c:strCache>
                <c:ptCount val="1"/>
                <c:pt idx="0">
                  <c:v>Adaptacions</c:v>
                </c:pt>
              </c:strCache>
            </c:strRef>
          </c:tx>
          <c:spPr>
            <a:solidFill>
              <a:schemeClr val="accent4"/>
            </a:solidFill>
            <a:ln>
              <a:noFill/>
            </a:ln>
            <a:effectLst/>
          </c:spPr>
          <c:invertIfNegative val="0"/>
          <c:dLbls>
            <c:delete val="1"/>
          </c:dLbls>
          <c:cat>
            <c:strRef>
              <c:f>'A2'!$B$31:$E$31</c:f>
              <c:strCache>
                <c:ptCount val="1"/>
                <c:pt idx="0">
                  <c:v>Substàncies perilloses</c:v>
                </c:pt>
              </c:strCache>
            </c:strRef>
          </c:cat>
          <c:val>
            <c:numRef>
              <c:f>'A2'!$K$31</c:f>
              <c:numCache>
                <c:formatCode>General</c:formatCode>
                <c:ptCount val="1"/>
                <c:pt idx="0">
                  <c:v>4</c:v>
                </c:pt>
              </c:numCache>
            </c:numRef>
          </c:val>
          <c:extLst>
            <c:ext xmlns:c16="http://schemas.microsoft.com/office/drawing/2014/chart" uri="{C3380CC4-5D6E-409C-BE32-E72D297353CC}">
              <c16:uniqueId val="{00000008-E19D-4928-81D8-ECA08D3C4137}"/>
            </c:ext>
          </c:extLst>
        </c:ser>
        <c:ser>
          <c:idx val="5"/>
          <c:order val="5"/>
          <c:tx>
            <c:strRef>
              <c:f>'A2'!$L$17</c:f>
              <c:strCache>
                <c:ptCount val="1"/>
                <c:pt idx="0">
                  <c:v>Exempcions</c:v>
                </c:pt>
              </c:strCache>
            </c:strRef>
          </c:tx>
          <c:spPr>
            <a:solidFill>
              <a:srgbClr val="FF6600"/>
            </a:solidFill>
            <a:ln>
              <a:noFill/>
            </a:ln>
            <a:effectLst/>
          </c:spPr>
          <c:invertIfNegative val="0"/>
          <c:dLbls>
            <c:delete val="1"/>
          </c:dLbls>
          <c:cat>
            <c:strRef>
              <c:f>'A2'!$B$31:$E$31</c:f>
              <c:strCache>
                <c:ptCount val="1"/>
                <c:pt idx="0">
                  <c:v>Substàncies perilloses</c:v>
                </c:pt>
              </c:strCache>
            </c:strRef>
          </c:cat>
          <c:val>
            <c:numRef>
              <c:f>'A2'!$L$31</c:f>
              <c:numCache>
                <c:formatCode>General</c:formatCode>
                <c:ptCount val="1"/>
                <c:pt idx="0">
                  <c:v>1</c:v>
                </c:pt>
              </c:numCache>
            </c:numRef>
          </c:val>
          <c:extLst>
            <c:ext xmlns:c16="http://schemas.microsoft.com/office/drawing/2014/chart" uri="{C3380CC4-5D6E-409C-BE32-E72D297353CC}">
              <c16:uniqueId val="{0000000A-E19D-4928-81D8-ECA08D3C4137}"/>
            </c:ext>
          </c:extLst>
        </c:ser>
        <c:dLbls>
          <c:dLblPos val="ctr"/>
          <c:showLegendKey val="0"/>
          <c:showVal val="1"/>
          <c:showCatName val="0"/>
          <c:showSerName val="0"/>
          <c:showPercent val="0"/>
          <c:showBubbleSize val="0"/>
        </c:dLbls>
        <c:gapWidth val="150"/>
        <c:overlap val="100"/>
        <c:axId val="974533919"/>
        <c:axId val="964534399"/>
      </c:barChart>
      <c:catAx>
        <c:axId val="974533919"/>
        <c:scaling>
          <c:orientation val="minMax"/>
        </c:scaling>
        <c:delete val="1"/>
        <c:axPos val="l"/>
        <c:numFmt formatCode="General" sourceLinked="1"/>
        <c:majorTickMark val="none"/>
        <c:minorTickMark val="none"/>
        <c:tickLblPos val="nextTo"/>
        <c:crossAx val="964534399"/>
        <c:crosses val="autoZero"/>
        <c:auto val="1"/>
        <c:lblAlgn val="ctr"/>
        <c:lblOffset val="100"/>
        <c:noMultiLvlLbl val="0"/>
      </c:catAx>
      <c:valAx>
        <c:axId val="964534399"/>
        <c:scaling>
          <c:orientation val="minMax"/>
          <c:max val="6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974533919"/>
        <c:crosses val="autoZero"/>
        <c:crossBetween val="between"/>
        <c:majorUnit val="1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'A4'!$G$15</c:f>
              <c:strCache>
                <c:ptCount val="1"/>
                <c:pt idx="0">
                  <c:v>Represa sense adaptació</c:v>
                </c:pt>
              </c:strCache>
            </c:strRef>
          </c:tx>
          <c:spPr>
            <a:solidFill>
              <a:schemeClr val="accent1"/>
            </a:solidFill>
            <a:ln>
              <a:noFill/>
            </a:ln>
            <a:effectLst/>
          </c:spPr>
          <c:invertIfNegative val="0"/>
          <c:dLbls>
            <c:dLbl>
              <c:idx val="0"/>
              <c:tx>
                <c:rich>
                  <a:bodyPr/>
                  <a:lstStyle/>
                  <a:p>
                    <a:fld id="{C8618112-E918-415C-874E-5C25476A6E87}"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2D6-4A9C-B692-1A5C92DFDBB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'A4'!$G$17</c:f>
              <c:numCache>
                <c:formatCode>General</c:formatCode>
                <c:ptCount val="1"/>
                <c:pt idx="0">
                  <c:v>61</c:v>
                </c:pt>
              </c:numCache>
            </c:numRef>
          </c:val>
          <c:extLst>
            <c:ext xmlns:c15="http://schemas.microsoft.com/office/drawing/2012/chart" uri="{02D57815-91ED-43cb-92C2-25804820EDAC}">
              <c15:datalabelsRange>
                <c15:f>'A4'!$G$16</c15:f>
                <c15:dlblRangeCache>
                  <c:ptCount val="1"/>
                  <c:pt idx="0">
                    <c:v>55,0%</c:v>
                  </c:pt>
                </c15:dlblRangeCache>
              </c15:datalabelsRange>
            </c:ext>
            <c:ext xmlns:c16="http://schemas.microsoft.com/office/drawing/2014/chart" uri="{C3380CC4-5D6E-409C-BE32-E72D297353CC}">
              <c16:uniqueId val="{00000001-72D6-4A9C-B692-1A5C92DFDBB7}"/>
            </c:ext>
          </c:extLst>
        </c:ser>
        <c:ser>
          <c:idx val="1"/>
          <c:order val="1"/>
          <c:tx>
            <c:strRef>
              <c:f>'A4'!$H$15</c:f>
              <c:strCache>
                <c:ptCount val="1"/>
                <c:pt idx="0">
                  <c:v>Transitòries &lt;5</c:v>
                </c:pt>
              </c:strCache>
            </c:strRef>
          </c:tx>
          <c:spPr>
            <a:solidFill>
              <a:schemeClr val="accent1">
                <a:lumMod val="60000"/>
                <a:lumOff val="40000"/>
              </a:schemeClr>
            </a:solidFill>
            <a:ln>
              <a:noFill/>
            </a:ln>
            <a:effectLst/>
          </c:spPr>
          <c:invertIfNegative val="0"/>
          <c:dLbls>
            <c:dLbl>
              <c:idx val="0"/>
              <c:tx>
                <c:rich>
                  <a:bodyPr/>
                  <a:lstStyle/>
                  <a:p>
                    <a:fld id="{0AFAC99B-686A-4FE0-9321-BCA2B90AC825}" type="CELLRANGE">
                      <a:rPr lang="en-US"/>
                      <a:pPr/>
                      <a:t>[CELLRANGE]</a:t>
                    </a:fld>
                    <a:endParaRPr lang="ca-AD"/>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992B-4AC9-88BC-2CE410DFF03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'A4'!$H$17</c:f>
              <c:numCache>
                <c:formatCode>General</c:formatCode>
                <c:ptCount val="1"/>
                <c:pt idx="0">
                  <c:v>25</c:v>
                </c:pt>
              </c:numCache>
            </c:numRef>
          </c:val>
          <c:extLst>
            <c:ext xmlns:c15="http://schemas.microsoft.com/office/drawing/2012/chart" uri="{02D57815-91ED-43cb-92C2-25804820EDAC}">
              <c15:datalabelsRange>
                <c15:f>'A4'!$H$16</c15:f>
                <c15:dlblRangeCache>
                  <c:ptCount val="1"/>
                  <c:pt idx="0">
                    <c:v>23%</c:v>
                  </c:pt>
                </c15:dlblRangeCache>
              </c15:datalabelsRange>
            </c:ext>
            <c:ext xmlns:c16="http://schemas.microsoft.com/office/drawing/2014/chart" uri="{C3380CC4-5D6E-409C-BE32-E72D297353CC}">
              <c16:uniqueId val="{00000003-72D6-4A9C-B692-1A5C92DFDBB7}"/>
            </c:ext>
          </c:extLst>
        </c:ser>
        <c:ser>
          <c:idx val="2"/>
          <c:order val="2"/>
          <c:tx>
            <c:strRef>
              <c:f>'A4'!$I$15</c:f>
              <c:strCache>
                <c:ptCount val="1"/>
                <c:pt idx="0">
                  <c:v>Actes dels quals es pren nota</c:v>
                </c:pt>
              </c:strCache>
            </c:strRef>
          </c:tx>
          <c:spPr>
            <a:solidFill>
              <a:schemeClr val="accent1">
                <a:lumMod val="40000"/>
                <a:lumOff val="60000"/>
              </a:schemeClr>
            </a:solidFill>
            <a:ln>
              <a:noFill/>
            </a:ln>
            <a:effectLst/>
          </c:spPr>
          <c:invertIfNegative val="0"/>
          <c:val>
            <c:numRef>
              <c:f>'A4'!$I$17</c:f>
              <c:numCache>
                <c:formatCode>General</c:formatCode>
                <c:ptCount val="1"/>
                <c:pt idx="0">
                  <c:v>0</c:v>
                </c:pt>
              </c:numCache>
            </c:numRef>
          </c:val>
          <c:extLst>
            <c:ext xmlns:c16="http://schemas.microsoft.com/office/drawing/2014/chart" uri="{C3380CC4-5D6E-409C-BE32-E72D297353CC}">
              <c16:uniqueId val="{00000005-72D6-4A9C-B692-1A5C92DFDBB7}"/>
            </c:ext>
          </c:extLst>
        </c:ser>
        <c:ser>
          <c:idx val="3"/>
          <c:order val="3"/>
          <c:tx>
            <c:strRef>
              <c:f>'A4'!$J$15</c:f>
              <c:strCache>
                <c:ptCount val="1"/>
                <c:pt idx="0">
                  <c:v>Transitòries ≥5</c:v>
                </c:pt>
              </c:strCache>
            </c:strRef>
          </c:tx>
          <c:spPr>
            <a:solidFill>
              <a:schemeClr val="accent4">
                <a:lumMod val="40000"/>
                <a:lumOff val="60000"/>
              </a:schemeClr>
            </a:solidFill>
            <a:ln>
              <a:noFill/>
            </a:ln>
            <a:effectLst/>
          </c:spPr>
          <c:invertIfNegative val="0"/>
          <c:val>
            <c:numRef>
              <c:f>'A4'!$J$17</c:f>
              <c:numCache>
                <c:formatCode>General</c:formatCode>
                <c:ptCount val="1"/>
                <c:pt idx="0">
                  <c:v>0</c:v>
                </c:pt>
              </c:numCache>
            </c:numRef>
          </c:val>
          <c:extLst>
            <c:ext xmlns:c16="http://schemas.microsoft.com/office/drawing/2014/chart" uri="{C3380CC4-5D6E-409C-BE32-E72D297353CC}">
              <c16:uniqueId val="{00000007-72D6-4A9C-B692-1A5C92DFDBB7}"/>
            </c:ext>
          </c:extLst>
        </c:ser>
        <c:ser>
          <c:idx val="4"/>
          <c:order val="4"/>
          <c:tx>
            <c:strRef>
              <c:f>'A4'!$K$15</c:f>
              <c:strCache>
                <c:ptCount val="1"/>
                <c:pt idx="0">
                  <c:v>Adaptacions</c:v>
                </c:pt>
              </c:strCache>
            </c:strRef>
          </c:tx>
          <c:spPr>
            <a:solidFill>
              <a:schemeClr val="accent4"/>
            </a:solidFill>
            <a:ln>
              <a:noFill/>
            </a:ln>
            <a:effectLst/>
          </c:spPr>
          <c:invertIfNegative val="0"/>
          <c:dLbls>
            <c:dLbl>
              <c:idx val="0"/>
              <c:tx>
                <c:rich>
                  <a:bodyPr/>
                  <a:lstStyle/>
                  <a:p>
                    <a:fld id="{4DBFFC49-3997-4645-9372-EFEE219A09A0}"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2D6-4A9C-B692-1A5C92DFDBB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'A4'!$K$17</c:f>
              <c:numCache>
                <c:formatCode>General</c:formatCode>
                <c:ptCount val="1"/>
                <c:pt idx="0">
                  <c:v>6</c:v>
                </c:pt>
              </c:numCache>
            </c:numRef>
          </c:val>
          <c:extLst>
            <c:ext xmlns:c15="http://schemas.microsoft.com/office/drawing/2012/chart" uri="{02D57815-91ED-43cb-92C2-25804820EDAC}">
              <c15:datalabelsRange>
                <c15:f>'A4'!$K$16</c15:f>
                <c15:dlblRangeCache>
                  <c:ptCount val="1"/>
                  <c:pt idx="0">
                    <c:v>5,4%</c:v>
                  </c:pt>
                </c15:dlblRangeCache>
              </c15:datalabelsRange>
            </c:ext>
            <c:ext xmlns:c16="http://schemas.microsoft.com/office/drawing/2014/chart" uri="{C3380CC4-5D6E-409C-BE32-E72D297353CC}">
              <c16:uniqueId val="{00000009-72D6-4A9C-B692-1A5C92DFDBB7}"/>
            </c:ext>
          </c:extLst>
        </c:ser>
        <c:ser>
          <c:idx val="5"/>
          <c:order val="5"/>
          <c:tx>
            <c:strRef>
              <c:f>'A4'!$L$15</c:f>
              <c:strCache>
                <c:ptCount val="1"/>
                <c:pt idx="0">
                  <c:v>Exempcions</c:v>
                </c:pt>
              </c:strCache>
            </c:strRef>
          </c:tx>
          <c:spPr>
            <a:solidFill>
              <a:srgbClr val="FF6600"/>
            </a:solidFill>
            <a:ln>
              <a:noFill/>
            </a:ln>
            <a:effectLst/>
          </c:spPr>
          <c:invertIfNegative val="0"/>
          <c:dLbls>
            <c:dLbl>
              <c:idx val="0"/>
              <c:tx>
                <c:rich>
                  <a:bodyPr/>
                  <a:lstStyle/>
                  <a:p>
                    <a:fld id="{8AD0570D-C9A1-487D-9D5A-9802D37BC492}"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2D6-4A9C-B692-1A5C92DFDBB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'A4'!$L$17</c:f>
              <c:numCache>
                <c:formatCode>General</c:formatCode>
                <c:ptCount val="1"/>
                <c:pt idx="0">
                  <c:v>19</c:v>
                </c:pt>
              </c:numCache>
            </c:numRef>
          </c:val>
          <c:extLst>
            <c:ext xmlns:c15="http://schemas.microsoft.com/office/drawing/2012/chart" uri="{02D57815-91ED-43cb-92C2-25804820EDAC}">
              <c15:datalabelsRange>
                <c15:f>'A4'!$L$16</c15:f>
                <c15:dlblRangeCache>
                  <c:ptCount val="1"/>
                  <c:pt idx="0">
                    <c:v>17,1%</c:v>
                  </c:pt>
                </c15:dlblRangeCache>
              </c15:datalabelsRange>
            </c:ext>
            <c:ext xmlns:c16="http://schemas.microsoft.com/office/drawing/2014/chart" uri="{C3380CC4-5D6E-409C-BE32-E72D297353CC}">
              <c16:uniqueId val="{0000000B-72D6-4A9C-B692-1A5C92DFDBB7}"/>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111"/>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majorUnit val="10"/>
        <c:min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'A4'!$G$15</c:f>
              <c:strCache>
                <c:ptCount val="1"/>
                <c:pt idx="0">
                  <c:v>Represa sense adaptació</c:v>
                </c:pt>
              </c:strCache>
            </c:strRef>
          </c:tx>
          <c:spPr>
            <a:solidFill>
              <a:schemeClr val="accent1"/>
            </a:solidFill>
            <a:ln>
              <a:noFill/>
            </a:ln>
            <a:effectLst/>
          </c:spPr>
          <c:invertIfNegative val="0"/>
          <c:cat>
            <c:strRef>
              <c:f>'A4'!$B$18:$E$27</c:f>
              <c:strCache>
                <c:ptCount val="10"/>
                <c:pt idx="0">
                  <c:v>General</c:v>
                </c:pt>
                <c:pt idx="1">
                  <c:v>Petroli</c:v>
                </c:pt>
                <c:pt idx="2">
                  <c:v>Gas</c:v>
                </c:pt>
                <c:pt idx="3">
                  <c:v>Electricitat</c:v>
                </c:pt>
                <c:pt idx="4">
                  <c:v>Energies renovables</c:v>
                </c:pt>
                <c:pt idx="5">
                  <c:v>Eficiència energètica</c:v>
                </c:pt>
                <c:pt idx="6">
                  <c:v>Etiquetatge energètic</c:v>
                </c:pt>
                <c:pt idx="7">
                  <c:v>Eficiència energètica d'edificis</c:v>
                </c:pt>
                <c:pt idx="8">
                  <c:v>Pneumàtics</c:v>
                </c:pt>
                <c:pt idx="9">
                  <c:v>Ecodisseny de productes relacionats amb l'energia</c:v>
                </c:pt>
              </c:strCache>
            </c:strRef>
          </c:cat>
          <c:val>
            <c:numRef>
              <c:f>'A4'!$G$18:$G$27</c:f>
              <c:numCache>
                <c:formatCode>General</c:formatCode>
                <c:ptCount val="10"/>
                <c:pt idx="0">
                  <c:v>5</c:v>
                </c:pt>
                <c:pt idx="1">
                  <c:v>0</c:v>
                </c:pt>
                <c:pt idx="2">
                  <c:v>0</c:v>
                </c:pt>
                <c:pt idx="3">
                  <c:v>5</c:v>
                </c:pt>
                <c:pt idx="4">
                  <c:v>0</c:v>
                </c:pt>
                <c:pt idx="5">
                  <c:v>0</c:v>
                </c:pt>
                <c:pt idx="6">
                  <c:v>18</c:v>
                </c:pt>
                <c:pt idx="7">
                  <c:v>0</c:v>
                </c:pt>
                <c:pt idx="8">
                  <c:v>1</c:v>
                </c:pt>
                <c:pt idx="9">
                  <c:v>32</c:v>
                </c:pt>
              </c:numCache>
            </c:numRef>
          </c:val>
          <c:extLst>
            <c:ext xmlns:c16="http://schemas.microsoft.com/office/drawing/2014/chart" uri="{C3380CC4-5D6E-409C-BE32-E72D297353CC}">
              <c16:uniqueId val="{00000000-9E66-4E44-810F-7B4B7F6674C8}"/>
            </c:ext>
          </c:extLst>
        </c:ser>
        <c:ser>
          <c:idx val="1"/>
          <c:order val="1"/>
          <c:tx>
            <c:strRef>
              <c:f>'A4'!$H$15</c:f>
              <c:strCache>
                <c:ptCount val="1"/>
                <c:pt idx="0">
                  <c:v>Transitòries &lt;5</c:v>
                </c:pt>
              </c:strCache>
            </c:strRef>
          </c:tx>
          <c:spPr>
            <a:solidFill>
              <a:schemeClr val="accent1">
                <a:lumMod val="60000"/>
                <a:lumOff val="40000"/>
              </a:schemeClr>
            </a:solidFill>
            <a:ln>
              <a:noFill/>
            </a:ln>
            <a:effectLst/>
          </c:spPr>
          <c:invertIfNegative val="0"/>
          <c:cat>
            <c:strRef>
              <c:f>'A4'!$B$18:$E$27</c:f>
              <c:strCache>
                <c:ptCount val="10"/>
                <c:pt idx="0">
                  <c:v>General</c:v>
                </c:pt>
                <c:pt idx="1">
                  <c:v>Petroli</c:v>
                </c:pt>
                <c:pt idx="2">
                  <c:v>Gas</c:v>
                </c:pt>
                <c:pt idx="3">
                  <c:v>Electricitat</c:v>
                </c:pt>
                <c:pt idx="4">
                  <c:v>Energies renovables</c:v>
                </c:pt>
                <c:pt idx="5">
                  <c:v>Eficiència energètica</c:v>
                </c:pt>
                <c:pt idx="6">
                  <c:v>Etiquetatge energètic</c:v>
                </c:pt>
                <c:pt idx="7">
                  <c:v>Eficiència energètica d'edificis</c:v>
                </c:pt>
                <c:pt idx="8">
                  <c:v>Pneumàtics</c:v>
                </c:pt>
                <c:pt idx="9">
                  <c:v>Ecodisseny de productes relacionats amb l'energia</c:v>
                </c:pt>
              </c:strCache>
            </c:strRef>
          </c:cat>
          <c:val>
            <c:numRef>
              <c:f>'A4'!$H$18:$H$27</c:f>
              <c:numCache>
                <c:formatCode>General</c:formatCode>
                <c:ptCount val="10"/>
                <c:pt idx="0">
                  <c:v>0</c:v>
                </c:pt>
                <c:pt idx="1">
                  <c:v>0</c:v>
                </c:pt>
                <c:pt idx="2">
                  <c:v>0</c:v>
                </c:pt>
                <c:pt idx="3">
                  <c:v>0</c:v>
                </c:pt>
                <c:pt idx="4">
                  <c:v>19</c:v>
                </c:pt>
                <c:pt idx="5">
                  <c:v>3</c:v>
                </c:pt>
                <c:pt idx="6">
                  <c:v>0</c:v>
                </c:pt>
                <c:pt idx="7">
                  <c:v>3</c:v>
                </c:pt>
                <c:pt idx="8">
                  <c:v>0</c:v>
                </c:pt>
                <c:pt idx="9">
                  <c:v>0</c:v>
                </c:pt>
              </c:numCache>
            </c:numRef>
          </c:val>
          <c:extLst>
            <c:ext xmlns:c16="http://schemas.microsoft.com/office/drawing/2014/chart" uri="{C3380CC4-5D6E-409C-BE32-E72D297353CC}">
              <c16:uniqueId val="{00000001-9E66-4E44-810F-7B4B7F6674C8}"/>
            </c:ext>
          </c:extLst>
        </c:ser>
        <c:ser>
          <c:idx val="2"/>
          <c:order val="2"/>
          <c:tx>
            <c:strRef>
              <c:f>'A4'!$I$15</c:f>
              <c:strCache>
                <c:ptCount val="1"/>
                <c:pt idx="0">
                  <c:v>Actes dels quals es pren nota</c:v>
                </c:pt>
              </c:strCache>
            </c:strRef>
          </c:tx>
          <c:spPr>
            <a:solidFill>
              <a:schemeClr val="accent1">
                <a:lumMod val="40000"/>
                <a:lumOff val="60000"/>
              </a:schemeClr>
            </a:solidFill>
            <a:ln>
              <a:noFill/>
            </a:ln>
            <a:effectLst/>
          </c:spPr>
          <c:invertIfNegative val="0"/>
          <c:cat>
            <c:strRef>
              <c:f>'A4'!$B$18:$E$27</c:f>
              <c:strCache>
                <c:ptCount val="10"/>
                <c:pt idx="0">
                  <c:v>General</c:v>
                </c:pt>
                <c:pt idx="1">
                  <c:v>Petroli</c:v>
                </c:pt>
                <c:pt idx="2">
                  <c:v>Gas</c:v>
                </c:pt>
                <c:pt idx="3">
                  <c:v>Electricitat</c:v>
                </c:pt>
                <c:pt idx="4">
                  <c:v>Energies renovables</c:v>
                </c:pt>
                <c:pt idx="5">
                  <c:v>Eficiència energètica</c:v>
                </c:pt>
                <c:pt idx="6">
                  <c:v>Etiquetatge energètic</c:v>
                </c:pt>
                <c:pt idx="7">
                  <c:v>Eficiència energètica d'edificis</c:v>
                </c:pt>
                <c:pt idx="8">
                  <c:v>Pneumàtics</c:v>
                </c:pt>
                <c:pt idx="9">
                  <c:v>Ecodisseny de productes relacionats amb l'energia</c:v>
                </c:pt>
              </c:strCache>
            </c:strRef>
          </c:cat>
          <c:val>
            <c:numRef>
              <c:f>'A4'!$I$18:$I$27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66-4E44-810F-7B4B7F6674C8}"/>
            </c:ext>
          </c:extLst>
        </c:ser>
        <c:ser>
          <c:idx val="3"/>
          <c:order val="3"/>
          <c:tx>
            <c:strRef>
              <c:f>'A4'!$J$15</c:f>
              <c:strCache>
                <c:ptCount val="1"/>
                <c:pt idx="0">
                  <c:v>Transitòries ≥5</c:v>
                </c:pt>
              </c:strCache>
            </c:strRef>
          </c:tx>
          <c:spPr>
            <a:solidFill>
              <a:schemeClr val="accent4">
                <a:lumMod val="40000"/>
                <a:lumOff val="60000"/>
              </a:schemeClr>
            </a:solidFill>
            <a:ln>
              <a:noFill/>
            </a:ln>
            <a:effectLst/>
          </c:spPr>
          <c:invertIfNegative val="0"/>
          <c:cat>
            <c:strRef>
              <c:f>'A4'!$B$18:$E$27</c:f>
              <c:strCache>
                <c:ptCount val="10"/>
                <c:pt idx="0">
                  <c:v>General</c:v>
                </c:pt>
                <c:pt idx="1">
                  <c:v>Petroli</c:v>
                </c:pt>
                <c:pt idx="2">
                  <c:v>Gas</c:v>
                </c:pt>
                <c:pt idx="3">
                  <c:v>Electricitat</c:v>
                </c:pt>
                <c:pt idx="4">
                  <c:v>Energies renovables</c:v>
                </c:pt>
                <c:pt idx="5">
                  <c:v>Eficiència energètica</c:v>
                </c:pt>
                <c:pt idx="6">
                  <c:v>Etiquetatge energètic</c:v>
                </c:pt>
                <c:pt idx="7">
                  <c:v>Eficiència energètica d'edificis</c:v>
                </c:pt>
                <c:pt idx="8">
                  <c:v>Pneumàtics</c:v>
                </c:pt>
                <c:pt idx="9">
                  <c:v>Ecodisseny de productes relacionats amb l'energia</c:v>
                </c:pt>
              </c:strCache>
            </c:strRef>
          </c:cat>
          <c:val>
            <c:numRef>
              <c:f>'A4'!$J$18:$J$27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66-4E44-810F-7B4B7F6674C8}"/>
            </c:ext>
          </c:extLst>
        </c:ser>
        <c:ser>
          <c:idx val="4"/>
          <c:order val="4"/>
          <c:tx>
            <c:strRef>
              <c:f>'A4'!$K$15</c:f>
              <c:strCache>
                <c:ptCount val="1"/>
                <c:pt idx="0">
                  <c:v>Adaptacions</c:v>
                </c:pt>
              </c:strCache>
            </c:strRef>
          </c:tx>
          <c:spPr>
            <a:solidFill>
              <a:schemeClr val="accent4"/>
            </a:solidFill>
            <a:ln>
              <a:noFill/>
            </a:ln>
            <a:effectLst/>
          </c:spPr>
          <c:invertIfNegative val="0"/>
          <c:cat>
            <c:strRef>
              <c:f>'A4'!$B$18:$E$27</c:f>
              <c:strCache>
                <c:ptCount val="10"/>
                <c:pt idx="0">
                  <c:v>General</c:v>
                </c:pt>
                <c:pt idx="1">
                  <c:v>Petroli</c:v>
                </c:pt>
                <c:pt idx="2">
                  <c:v>Gas</c:v>
                </c:pt>
                <c:pt idx="3">
                  <c:v>Electricitat</c:v>
                </c:pt>
                <c:pt idx="4">
                  <c:v>Energies renovables</c:v>
                </c:pt>
                <c:pt idx="5">
                  <c:v>Eficiència energètica</c:v>
                </c:pt>
                <c:pt idx="6">
                  <c:v>Etiquetatge energètic</c:v>
                </c:pt>
                <c:pt idx="7">
                  <c:v>Eficiència energètica d'edificis</c:v>
                </c:pt>
                <c:pt idx="8">
                  <c:v>Pneumàtics</c:v>
                </c:pt>
                <c:pt idx="9">
                  <c:v>Ecodisseny de productes relacionats amb l'energia</c:v>
                </c:pt>
              </c:strCache>
            </c:strRef>
          </c:cat>
          <c:val>
            <c:numRef>
              <c:f>'A4'!$K$18:$K$27</c:f>
              <c:numCache>
                <c:formatCode>General</c:formatCode>
                <c:ptCount val="10"/>
                <c:pt idx="0">
                  <c:v>1</c:v>
                </c:pt>
                <c:pt idx="1">
                  <c:v>1</c:v>
                </c:pt>
                <c:pt idx="2">
                  <c:v>0</c:v>
                </c:pt>
                <c:pt idx="3">
                  <c:v>1</c:v>
                </c:pt>
                <c:pt idx="4">
                  <c:v>1</c:v>
                </c:pt>
                <c:pt idx="5">
                  <c:v>1</c:v>
                </c:pt>
                <c:pt idx="6">
                  <c:v>0</c:v>
                </c:pt>
                <c:pt idx="7">
                  <c:v>1</c:v>
                </c:pt>
                <c:pt idx="8">
                  <c:v>0</c:v>
                </c:pt>
                <c:pt idx="9">
                  <c:v>0</c:v>
                </c:pt>
              </c:numCache>
            </c:numRef>
          </c:val>
          <c:extLst>
            <c:ext xmlns:c16="http://schemas.microsoft.com/office/drawing/2014/chart" uri="{C3380CC4-5D6E-409C-BE32-E72D297353CC}">
              <c16:uniqueId val="{00000004-9E66-4E44-810F-7B4B7F6674C8}"/>
            </c:ext>
          </c:extLst>
        </c:ser>
        <c:ser>
          <c:idx val="5"/>
          <c:order val="5"/>
          <c:tx>
            <c:strRef>
              <c:f>'A4'!$L$15</c:f>
              <c:strCache>
                <c:ptCount val="1"/>
                <c:pt idx="0">
                  <c:v>Exempcions</c:v>
                </c:pt>
              </c:strCache>
            </c:strRef>
          </c:tx>
          <c:spPr>
            <a:solidFill>
              <a:srgbClr val="FF6600"/>
            </a:solidFill>
            <a:ln>
              <a:noFill/>
            </a:ln>
            <a:effectLst/>
          </c:spPr>
          <c:invertIfNegative val="0"/>
          <c:cat>
            <c:strRef>
              <c:f>'A4'!$B$18:$E$27</c:f>
              <c:strCache>
                <c:ptCount val="10"/>
                <c:pt idx="0">
                  <c:v>General</c:v>
                </c:pt>
                <c:pt idx="1">
                  <c:v>Petroli</c:v>
                </c:pt>
                <c:pt idx="2">
                  <c:v>Gas</c:v>
                </c:pt>
                <c:pt idx="3">
                  <c:v>Electricitat</c:v>
                </c:pt>
                <c:pt idx="4">
                  <c:v>Energies renovables</c:v>
                </c:pt>
                <c:pt idx="5">
                  <c:v>Eficiència energètica</c:v>
                </c:pt>
                <c:pt idx="6">
                  <c:v>Etiquetatge energètic</c:v>
                </c:pt>
                <c:pt idx="7">
                  <c:v>Eficiència energètica d'edificis</c:v>
                </c:pt>
                <c:pt idx="8">
                  <c:v>Pneumàtics</c:v>
                </c:pt>
                <c:pt idx="9">
                  <c:v>Ecodisseny de productes relacionats amb l'energia</c:v>
                </c:pt>
              </c:strCache>
            </c:strRef>
          </c:cat>
          <c:val>
            <c:numRef>
              <c:f>'A4'!$L$18:$L$27</c:f>
              <c:numCache>
                <c:formatCode>General</c:formatCode>
                <c:ptCount val="10"/>
                <c:pt idx="0">
                  <c:v>1</c:v>
                </c:pt>
                <c:pt idx="1">
                  <c:v>3</c:v>
                </c:pt>
                <c:pt idx="2">
                  <c:v>8</c:v>
                </c:pt>
                <c:pt idx="3">
                  <c:v>7</c:v>
                </c:pt>
                <c:pt idx="4">
                  <c:v>0</c:v>
                </c:pt>
                <c:pt idx="5">
                  <c:v>0</c:v>
                </c:pt>
                <c:pt idx="6">
                  <c:v>0</c:v>
                </c:pt>
                <c:pt idx="7">
                  <c:v>0</c:v>
                </c:pt>
                <c:pt idx="8">
                  <c:v>0</c:v>
                </c:pt>
                <c:pt idx="9">
                  <c:v>0</c:v>
                </c:pt>
              </c:numCache>
            </c:numRef>
          </c:val>
          <c:extLst>
            <c:ext xmlns:c16="http://schemas.microsoft.com/office/drawing/2014/chart" uri="{C3380CC4-5D6E-409C-BE32-E72D297353CC}">
              <c16:uniqueId val="{00000005-9E66-4E44-810F-7B4B7F6674C8}"/>
            </c:ext>
          </c:extLst>
        </c:ser>
        <c:dLbls>
          <c:showLegendKey val="0"/>
          <c:showVal val="0"/>
          <c:showCatName val="0"/>
          <c:showSerName val="0"/>
          <c:showPercent val="0"/>
          <c:showBubbleSize val="0"/>
        </c:dLbls>
        <c:gapWidth val="150"/>
        <c:overlap val="100"/>
        <c:axId val="288817744"/>
        <c:axId val="288818224"/>
      </c:barChart>
      <c:catAx>
        <c:axId val="288817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8224"/>
        <c:crosses val="autoZero"/>
        <c:auto val="1"/>
        <c:lblAlgn val="ctr"/>
        <c:lblOffset val="100"/>
        <c:noMultiLvlLbl val="0"/>
      </c:catAx>
      <c:valAx>
        <c:axId val="288818224"/>
        <c:scaling>
          <c:orientation val="minMax"/>
          <c:max val="32"/>
          <c:min val="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'A5'!$G$13</c:f>
              <c:strCache>
                <c:ptCount val="1"/>
                <c:pt idx="0">
                  <c:v>Represa sense adaptació</c:v>
                </c:pt>
              </c:strCache>
            </c:strRef>
          </c:tx>
          <c:spPr>
            <a:solidFill>
              <a:schemeClr val="accent1"/>
            </a:solidFill>
            <a:ln>
              <a:noFill/>
            </a:ln>
            <a:effectLst/>
          </c:spPr>
          <c:invertIfNegative val="0"/>
          <c:dLbls>
            <c:dLbl>
              <c:idx val="0"/>
              <c:tx>
                <c:rich>
                  <a:bodyPr/>
                  <a:lstStyle/>
                  <a:p>
                    <a:fld id="{46C76A2C-B534-4206-8CC9-F469778D83CF}"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130-4879-870A-351E69E1492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'A5'!$G$15</c:f>
              <c:numCache>
                <c:formatCode>General</c:formatCode>
                <c:ptCount val="1"/>
                <c:pt idx="0">
                  <c:v>4</c:v>
                </c:pt>
              </c:numCache>
            </c:numRef>
          </c:val>
          <c:extLst>
            <c:ext xmlns:c15="http://schemas.microsoft.com/office/drawing/2012/chart" uri="{02D57815-91ED-43cb-92C2-25804820EDAC}">
              <c15:datalabelsRange>
                <c15:f>'A5'!$G$14</c15:f>
                <c15:dlblRangeCache>
                  <c:ptCount val="1"/>
                  <c:pt idx="0">
                    <c:v>36,4%</c:v>
                  </c:pt>
                </c15:dlblRangeCache>
              </c15:datalabelsRange>
            </c:ext>
            <c:ext xmlns:c16="http://schemas.microsoft.com/office/drawing/2014/chart" uri="{C3380CC4-5D6E-409C-BE32-E72D297353CC}">
              <c16:uniqueId val="{00000001-2130-4879-870A-351E69E14921}"/>
            </c:ext>
          </c:extLst>
        </c:ser>
        <c:ser>
          <c:idx val="1"/>
          <c:order val="1"/>
          <c:tx>
            <c:strRef>
              <c:f>'A5'!$H$13</c:f>
              <c:strCache>
                <c:ptCount val="1"/>
                <c:pt idx="0">
                  <c:v>Transitòries &lt;5</c:v>
                </c:pt>
              </c:strCache>
            </c:strRef>
          </c:tx>
          <c:spPr>
            <a:solidFill>
              <a:schemeClr val="accent1">
                <a:lumMod val="60000"/>
                <a:lumOff val="40000"/>
              </a:schemeClr>
            </a:solidFill>
            <a:ln>
              <a:noFill/>
            </a:ln>
            <a:effectLst/>
          </c:spPr>
          <c:invertIfNegative val="0"/>
          <c:dLbls>
            <c:dLbl>
              <c:idx val="0"/>
              <c:tx>
                <c:rich>
                  <a:bodyPr/>
                  <a:lstStyle/>
                  <a:p>
                    <a:fld id="{066E392B-955D-4D9A-9AB7-D46FEDA81526}"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130-4879-870A-351E69E1492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'A5'!$H$15</c:f>
              <c:numCache>
                <c:formatCode>General</c:formatCode>
                <c:ptCount val="1"/>
                <c:pt idx="0">
                  <c:v>7</c:v>
                </c:pt>
              </c:numCache>
            </c:numRef>
          </c:val>
          <c:extLst>
            <c:ext xmlns:c15="http://schemas.microsoft.com/office/drawing/2012/chart" uri="{02D57815-91ED-43cb-92C2-25804820EDAC}">
              <c15:datalabelsRange>
                <c15:f>'A5'!$H$14</c15:f>
                <c15:dlblRangeCache>
                  <c:ptCount val="1"/>
                  <c:pt idx="0">
                    <c:v>63,6%</c:v>
                  </c:pt>
                </c15:dlblRangeCache>
              </c15:datalabelsRange>
            </c:ext>
            <c:ext xmlns:c16="http://schemas.microsoft.com/office/drawing/2014/chart" uri="{C3380CC4-5D6E-409C-BE32-E72D297353CC}">
              <c16:uniqueId val="{00000003-2130-4879-870A-351E69E14921}"/>
            </c:ext>
          </c:extLst>
        </c:ser>
        <c:ser>
          <c:idx val="2"/>
          <c:order val="2"/>
          <c:tx>
            <c:strRef>
              <c:f>'A5'!$I$13</c:f>
              <c:strCache>
                <c:ptCount val="1"/>
                <c:pt idx="0">
                  <c:v>Actes dels quals es pren nota</c:v>
                </c:pt>
              </c:strCache>
            </c:strRef>
          </c:tx>
          <c:spPr>
            <a:solidFill>
              <a:schemeClr val="accent1">
                <a:lumMod val="40000"/>
                <a:lumOff val="60000"/>
              </a:schemeClr>
            </a:solidFill>
            <a:ln>
              <a:noFill/>
            </a:ln>
            <a:effectLst/>
          </c:spPr>
          <c:invertIfNegative val="0"/>
          <c:val>
            <c:numRef>
              <c:f>'A5'!$I$15</c:f>
              <c:numCache>
                <c:formatCode>General</c:formatCode>
                <c:ptCount val="1"/>
                <c:pt idx="0">
                  <c:v>0</c:v>
                </c:pt>
              </c:numCache>
            </c:numRef>
          </c:val>
          <c:extLst>
            <c:ext xmlns:c16="http://schemas.microsoft.com/office/drawing/2014/chart" uri="{C3380CC4-5D6E-409C-BE32-E72D297353CC}">
              <c16:uniqueId val="{00000005-2130-4879-870A-351E69E14921}"/>
            </c:ext>
          </c:extLst>
        </c:ser>
        <c:ser>
          <c:idx val="3"/>
          <c:order val="3"/>
          <c:tx>
            <c:strRef>
              <c:f>'A5'!$J$13</c:f>
              <c:strCache>
                <c:ptCount val="1"/>
                <c:pt idx="0">
                  <c:v>Transitòries ≥5</c:v>
                </c:pt>
              </c:strCache>
            </c:strRef>
          </c:tx>
          <c:spPr>
            <a:solidFill>
              <a:schemeClr val="accent4">
                <a:lumMod val="40000"/>
                <a:lumOff val="60000"/>
              </a:schemeClr>
            </a:solidFill>
            <a:ln>
              <a:noFill/>
            </a:ln>
            <a:effectLst/>
          </c:spPr>
          <c:invertIfNegative val="0"/>
          <c:val>
            <c:numRef>
              <c:f>'A5'!$J$15</c:f>
              <c:numCache>
                <c:formatCode>General</c:formatCode>
                <c:ptCount val="1"/>
                <c:pt idx="0">
                  <c:v>0</c:v>
                </c:pt>
              </c:numCache>
            </c:numRef>
          </c:val>
          <c:extLst>
            <c:ext xmlns:c16="http://schemas.microsoft.com/office/drawing/2014/chart" uri="{C3380CC4-5D6E-409C-BE32-E72D297353CC}">
              <c16:uniqueId val="{00000007-2130-4879-870A-351E69E14921}"/>
            </c:ext>
          </c:extLst>
        </c:ser>
        <c:ser>
          <c:idx val="4"/>
          <c:order val="4"/>
          <c:tx>
            <c:strRef>
              <c:f>'A5'!$K$13</c:f>
              <c:strCache>
                <c:ptCount val="1"/>
                <c:pt idx="0">
                  <c:v>Adaptacions</c:v>
                </c:pt>
              </c:strCache>
            </c:strRef>
          </c:tx>
          <c:spPr>
            <a:solidFill>
              <a:schemeClr val="accent4"/>
            </a:solidFill>
            <a:ln>
              <a:noFill/>
            </a:ln>
            <a:effectLst/>
          </c:spPr>
          <c:invertIfNegative val="0"/>
          <c:val>
            <c:numRef>
              <c:f>'A5'!$K$15</c:f>
              <c:numCache>
                <c:formatCode>General</c:formatCode>
                <c:ptCount val="1"/>
                <c:pt idx="0">
                  <c:v>0</c:v>
                </c:pt>
              </c:numCache>
            </c:numRef>
          </c:val>
          <c:extLst>
            <c:ext xmlns:c16="http://schemas.microsoft.com/office/drawing/2014/chart" uri="{C3380CC4-5D6E-409C-BE32-E72D297353CC}">
              <c16:uniqueId val="{00000009-2130-4879-870A-351E69E14921}"/>
            </c:ext>
          </c:extLst>
        </c:ser>
        <c:ser>
          <c:idx val="5"/>
          <c:order val="5"/>
          <c:tx>
            <c:strRef>
              <c:f>'A5'!$L$13</c:f>
              <c:strCache>
                <c:ptCount val="1"/>
                <c:pt idx="0">
                  <c:v>Exempcions</c:v>
                </c:pt>
              </c:strCache>
            </c:strRef>
          </c:tx>
          <c:spPr>
            <a:solidFill>
              <a:srgbClr val="FF6600"/>
            </a:solidFill>
            <a:ln>
              <a:noFill/>
            </a:ln>
            <a:effectLst/>
          </c:spPr>
          <c:invertIfNegative val="0"/>
          <c:val>
            <c:numRef>
              <c:f>'A5'!$L$15</c:f>
              <c:numCache>
                <c:formatCode>General</c:formatCode>
                <c:ptCount val="1"/>
                <c:pt idx="0">
                  <c:v>0</c:v>
                </c:pt>
              </c:numCache>
            </c:numRef>
          </c:val>
          <c:extLst>
            <c:ext xmlns:c16="http://schemas.microsoft.com/office/drawing/2014/chart" uri="{C3380CC4-5D6E-409C-BE32-E72D297353CC}">
              <c16:uniqueId val="{0000000B-2130-4879-870A-351E69E14921}"/>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11"/>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'A6'!$G$15</c:f>
              <c:strCache>
                <c:ptCount val="1"/>
                <c:pt idx="0">
                  <c:v>Represa sense adaptació</c:v>
                </c:pt>
              </c:strCache>
            </c:strRef>
          </c:tx>
          <c:spPr>
            <a:solidFill>
              <a:schemeClr val="accent1"/>
            </a:solidFill>
            <a:ln>
              <a:noFill/>
            </a:ln>
            <a:effectLst/>
          </c:spPr>
          <c:invertIfNegative val="0"/>
          <c:dLbls>
            <c:dLbl>
              <c:idx val="0"/>
              <c:tx>
                <c:rich>
                  <a:bodyPr/>
                  <a:lstStyle/>
                  <a:p>
                    <a:fld id="{90D18E3A-0C02-46E1-B488-29E7329EF8B4}"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58B-4729-9053-D66E0FB2B0B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'A6'!$G$17</c:f>
              <c:numCache>
                <c:formatCode>General</c:formatCode>
                <c:ptCount val="1"/>
                <c:pt idx="0">
                  <c:v>2</c:v>
                </c:pt>
              </c:numCache>
            </c:numRef>
          </c:val>
          <c:extLst>
            <c:ext xmlns:c15="http://schemas.microsoft.com/office/drawing/2012/chart" uri="{02D57815-91ED-43cb-92C2-25804820EDAC}">
              <c15:datalabelsRange>
                <c15:f>'A6'!$G$16</c15:f>
                <c15:dlblRangeCache>
                  <c:ptCount val="1"/>
                  <c:pt idx="0">
                    <c:v>4,4%</c:v>
                  </c:pt>
                </c15:dlblRangeCache>
              </c15:datalabelsRange>
            </c:ext>
            <c:ext xmlns:c16="http://schemas.microsoft.com/office/drawing/2014/chart" uri="{C3380CC4-5D6E-409C-BE32-E72D297353CC}">
              <c16:uniqueId val="{00000001-358B-4729-9053-D66E0FB2B0B0}"/>
            </c:ext>
          </c:extLst>
        </c:ser>
        <c:ser>
          <c:idx val="1"/>
          <c:order val="1"/>
          <c:tx>
            <c:strRef>
              <c:f>'A6'!$H$15</c:f>
              <c:strCache>
                <c:ptCount val="1"/>
                <c:pt idx="0">
                  <c:v>Transitòries &lt;5</c:v>
                </c:pt>
              </c:strCache>
            </c:strRef>
          </c:tx>
          <c:spPr>
            <a:solidFill>
              <a:schemeClr val="accent1">
                <a:lumMod val="60000"/>
                <a:lumOff val="40000"/>
              </a:schemeClr>
            </a:solidFill>
            <a:ln>
              <a:noFill/>
            </a:ln>
            <a:effectLst/>
          </c:spPr>
          <c:invertIfNegative val="0"/>
          <c:val>
            <c:numRef>
              <c:f>'A6'!$H$17</c:f>
              <c:numCache>
                <c:formatCode>General</c:formatCode>
                <c:ptCount val="1"/>
                <c:pt idx="0">
                  <c:v>0</c:v>
                </c:pt>
              </c:numCache>
            </c:numRef>
          </c:val>
          <c:extLst>
            <c:ext xmlns:c16="http://schemas.microsoft.com/office/drawing/2014/chart" uri="{C3380CC4-5D6E-409C-BE32-E72D297353CC}">
              <c16:uniqueId val="{00000003-358B-4729-9053-D66E0FB2B0B0}"/>
            </c:ext>
          </c:extLst>
        </c:ser>
        <c:ser>
          <c:idx val="2"/>
          <c:order val="2"/>
          <c:tx>
            <c:strRef>
              <c:f>'A6'!$I$15</c:f>
              <c:strCache>
                <c:ptCount val="1"/>
                <c:pt idx="0">
                  <c:v>Actes dels quals es pren nota</c:v>
                </c:pt>
              </c:strCache>
            </c:strRef>
          </c:tx>
          <c:spPr>
            <a:solidFill>
              <a:schemeClr val="accent1">
                <a:lumMod val="40000"/>
                <a:lumOff val="60000"/>
              </a:schemeClr>
            </a:solidFill>
            <a:ln>
              <a:noFill/>
            </a:ln>
            <a:effectLst/>
          </c:spPr>
          <c:invertIfNegative val="0"/>
          <c:dLbls>
            <c:dLbl>
              <c:idx val="0"/>
              <c:tx>
                <c:rich>
                  <a:bodyPr/>
                  <a:lstStyle/>
                  <a:p>
                    <a:fld id="{C9FB85F3-D2B0-4378-BC2C-C43A70EEE736}"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58B-4729-9053-D66E0FB2B0B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'A6'!$I$17</c:f>
              <c:numCache>
                <c:formatCode>General</c:formatCode>
                <c:ptCount val="1"/>
                <c:pt idx="0">
                  <c:v>39</c:v>
                </c:pt>
              </c:numCache>
            </c:numRef>
          </c:val>
          <c:extLst>
            <c:ext xmlns:c15="http://schemas.microsoft.com/office/drawing/2012/chart" uri="{02D57815-91ED-43cb-92C2-25804820EDAC}">
              <c15:datalabelsRange>
                <c15:f>'A6'!$I$16</c15:f>
                <c15:dlblRangeCache>
                  <c:ptCount val="1"/>
                  <c:pt idx="0">
                    <c:v>86,7%</c:v>
                  </c:pt>
                </c15:dlblRangeCache>
              </c15:datalabelsRange>
            </c:ext>
            <c:ext xmlns:c16="http://schemas.microsoft.com/office/drawing/2014/chart" uri="{C3380CC4-5D6E-409C-BE32-E72D297353CC}">
              <c16:uniqueId val="{00000005-358B-4729-9053-D66E0FB2B0B0}"/>
            </c:ext>
          </c:extLst>
        </c:ser>
        <c:ser>
          <c:idx val="3"/>
          <c:order val="3"/>
          <c:tx>
            <c:strRef>
              <c:f>'A6'!$J$15</c:f>
              <c:strCache>
                <c:ptCount val="1"/>
                <c:pt idx="0">
                  <c:v>Transitòries ≥5</c:v>
                </c:pt>
              </c:strCache>
            </c:strRef>
          </c:tx>
          <c:spPr>
            <a:solidFill>
              <a:schemeClr val="accent4">
                <a:lumMod val="40000"/>
                <a:lumOff val="60000"/>
              </a:schemeClr>
            </a:solidFill>
            <a:ln>
              <a:noFill/>
            </a:ln>
            <a:effectLst/>
          </c:spPr>
          <c:invertIfNegative val="0"/>
          <c:dLbls>
            <c:dLbl>
              <c:idx val="0"/>
              <c:layout>
                <c:manualLayout>
                  <c:x val="1.1103974410037185E-3"/>
                  <c:y val="1.1904761904761904E-2"/>
                </c:manualLayout>
              </c:layout>
              <c:tx>
                <c:rich>
                  <a:bodyPr/>
                  <a:lstStyle/>
                  <a:p>
                    <a:fld id="{8C934DE8-4A4C-4CD0-AEAD-A70FFC39E3FE}"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58B-4729-9053-D66E0FB2B0B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'A6'!$J$17</c:f>
              <c:numCache>
                <c:formatCode>General</c:formatCode>
                <c:ptCount val="1"/>
                <c:pt idx="0">
                  <c:v>4</c:v>
                </c:pt>
              </c:numCache>
            </c:numRef>
          </c:val>
          <c:extLst>
            <c:ext xmlns:c15="http://schemas.microsoft.com/office/drawing/2012/chart" uri="{02D57815-91ED-43cb-92C2-25804820EDAC}">
              <c15:datalabelsRange>
                <c15:f>'A6'!$J$16</c15:f>
                <c15:dlblRangeCache>
                  <c:ptCount val="1"/>
                  <c:pt idx="0">
                    <c:v>8,9%</c:v>
                  </c:pt>
                </c15:dlblRangeCache>
              </c15:datalabelsRange>
            </c:ext>
            <c:ext xmlns:c16="http://schemas.microsoft.com/office/drawing/2014/chart" uri="{C3380CC4-5D6E-409C-BE32-E72D297353CC}">
              <c16:uniqueId val="{00000007-358B-4729-9053-D66E0FB2B0B0}"/>
            </c:ext>
          </c:extLst>
        </c:ser>
        <c:ser>
          <c:idx val="4"/>
          <c:order val="4"/>
          <c:tx>
            <c:strRef>
              <c:f>'A6'!$K$15</c:f>
              <c:strCache>
                <c:ptCount val="1"/>
                <c:pt idx="0">
                  <c:v>Adaptacions</c:v>
                </c:pt>
              </c:strCache>
            </c:strRef>
          </c:tx>
          <c:spPr>
            <a:solidFill>
              <a:schemeClr val="accent4"/>
            </a:solidFill>
            <a:ln>
              <a:noFill/>
            </a:ln>
            <a:effectLst/>
          </c:spPr>
          <c:invertIfNegative val="0"/>
          <c:val>
            <c:numRef>
              <c:f>'A6'!$K$17</c:f>
              <c:numCache>
                <c:formatCode>General</c:formatCode>
                <c:ptCount val="1"/>
                <c:pt idx="0">
                  <c:v>0</c:v>
                </c:pt>
              </c:numCache>
            </c:numRef>
          </c:val>
          <c:extLst>
            <c:ext xmlns:c16="http://schemas.microsoft.com/office/drawing/2014/chart" uri="{C3380CC4-5D6E-409C-BE32-E72D297353CC}">
              <c16:uniqueId val="{00000009-358B-4729-9053-D66E0FB2B0B0}"/>
            </c:ext>
          </c:extLst>
        </c:ser>
        <c:ser>
          <c:idx val="5"/>
          <c:order val="5"/>
          <c:tx>
            <c:strRef>
              <c:f>'A6'!$L$15</c:f>
              <c:strCache>
                <c:ptCount val="1"/>
                <c:pt idx="0">
                  <c:v>Exempcions</c:v>
                </c:pt>
              </c:strCache>
            </c:strRef>
          </c:tx>
          <c:spPr>
            <a:solidFill>
              <a:srgbClr val="FF6600"/>
            </a:solidFill>
            <a:ln>
              <a:noFill/>
            </a:ln>
            <a:effectLst/>
          </c:spPr>
          <c:invertIfNegative val="0"/>
          <c:val>
            <c:numRef>
              <c:f>'A6'!$L$17</c:f>
              <c:numCache>
                <c:formatCode>General</c:formatCode>
                <c:ptCount val="1"/>
                <c:pt idx="0">
                  <c:v>0</c:v>
                </c:pt>
              </c:numCache>
            </c:numRef>
          </c:val>
          <c:extLst>
            <c:ext xmlns:c16="http://schemas.microsoft.com/office/drawing/2014/chart" uri="{C3380CC4-5D6E-409C-BE32-E72D297353CC}">
              <c16:uniqueId val="{0000000B-358B-4729-9053-D66E0FB2B0B0}"/>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4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'A6'!$G$15</c:f>
              <c:strCache>
                <c:ptCount val="1"/>
                <c:pt idx="0">
                  <c:v>Represa sense adaptació</c:v>
                </c:pt>
              </c:strCache>
            </c:strRef>
          </c:tx>
          <c:spPr>
            <a:solidFill>
              <a:schemeClr val="accent1"/>
            </a:solidFill>
            <a:ln>
              <a:noFill/>
            </a:ln>
            <a:effectLst/>
          </c:spPr>
          <c:invertIfNegative val="0"/>
          <c:cat>
            <c:strRef>
              <c:f>'A6'!$B$18:$E$19</c:f>
              <c:strCache>
                <c:ptCount val="2"/>
                <c:pt idx="0">
                  <c:v>Disposicions generals sobre coordinació en l'àmbit de la SS</c:v>
                </c:pt>
                <c:pt idx="1">
                  <c:v>Salvaguardes dels drets de pensió suplementaris</c:v>
                </c:pt>
              </c:strCache>
            </c:strRef>
          </c:cat>
          <c:val>
            <c:numRef>
              <c:f>'A6'!$G$18:$G$19</c:f>
              <c:numCache>
                <c:formatCode>General</c:formatCode>
                <c:ptCount val="2"/>
                <c:pt idx="0">
                  <c:v>0</c:v>
                </c:pt>
                <c:pt idx="1">
                  <c:v>2</c:v>
                </c:pt>
              </c:numCache>
            </c:numRef>
          </c:val>
          <c:extLst>
            <c:ext xmlns:c16="http://schemas.microsoft.com/office/drawing/2014/chart" uri="{C3380CC4-5D6E-409C-BE32-E72D297353CC}">
              <c16:uniqueId val="{00000000-1230-42E8-A7B0-2592C2A293CF}"/>
            </c:ext>
          </c:extLst>
        </c:ser>
        <c:ser>
          <c:idx val="1"/>
          <c:order val="1"/>
          <c:tx>
            <c:strRef>
              <c:f>'A6'!$H$15</c:f>
              <c:strCache>
                <c:ptCount val="1"/>
                <c:pt idx="0">
                  <c:v>Transitòries &lt;5</c:v>
                </c:pt>
              </c:strCache>
            </c:strRef>
          </c:tx>
          <c:spPr>
            <a:solidFill>
              <a:schemeClr val="accent1">
                <a:lumMod val="60000"/>
                <a:lumOff val="40000"/>
              </a:schemeClr>
            </a:solidFill>
            <a:ln>
              <a:noFill/>
            </a:ln>
            <a:effectLst/>
          </c:spPr>
          <c:invertIfNegative val="0"/>
          <c:cat>
            <c:strRef>
              <c:f>'A6'!$B$18:$E$19</c:f>
              <c:strCache>
                <c:ptCount val="2"/>
                <c:pt idx="0">
                  <c:v>Disposicions generals sobre coordinació en l'àmbit de la SS</c:v>
                </c:pt>
                <c:pt idx="1">
                  <c:v>Salvaguardes dels drets de pensió suplementaris</c:v>
                </c:pt>
              </c:strCache>
            </c:strRef>
          </c:cat>
          <c:val>
            <c:numRef>
              <c:f>'A6'!$H$18:$H$19</c:f>
              <c:numCache>
                <c:formatCode>General</c:formatCode>
                <c:ptCount val="2"/>
                <c:pt idx="0">
                  <c:v>0</c:v>
                </c:pt>
                <c:pt idx="1">
                  <c:v>0</c:v>
                </c:pt>
              </c:numCache>
            </c:numRef>
          </c:val>
          <c:extLst>
            <c:ext xmlns:c16="http://schemas.microsoft.com/office/drawing/2014/chart" uri="{C3380CC4-5D6E-409C-BE32-E72D297353CC}">
              <c16:uniqueId val="{00000001-1230-42E8-A7B0-2592C2A293CF}"/>
            </c:ext>
          </c:extLst>
        </c:ser>
        <c:ser>
          <c:idx val="2"/>
          <c:order val="2"/>
          <c:tx>
            <c:strRef>
              <c:f>'A6'!$I$15</c:f>
              <c:strCache>
                <c:ptCount val="1"/>
                <c:pt idx="0">
                  <c:v>Actes dels quals es pren nota</c:v>
                </c:pt>
              </c:strCache>
            </c:strRef>
          </c:tx>
          <c:spPr>
            <a:solidFill>
              <a:schemeClr val="accent1">
                <a:lumMod val="40000"/>
                <a:lumOff val="60000"/>
              </a:schemeClr>
            </a:solidFill>
            <a:ln>
              <a:noFill/>
            </a:ln>
            <a:effectLst/>
          </c:spPr>
          <c:invertIfNegative val="0"/>
          <c:cat>
            <c:strRef>
              <c:f>'A6'!$B$18:$E$19</c:f>
              <c:strCache>
                <c:ptCount val="2"/>
                <c:pt idx="0">
                  <c:v>Disposicions generals sobre coordinació en l'àmbit de la SS</c:v>
                </c:pt>
                <c:pt idx="1">
                  <c:v>Salvaguardes dels drets de pensió suplementaris</c:v>
                </c:pt>
              </c:strCache>
            </c:strRef>
          </c:cat>
          <c:val>
            <c:numRef>
              <c:f>'A6'!$I$18:$I$19</c:f>
              <c:numCache>
                <c:formatCode>General</c:formatCode>
                <c:ptCount val="2"/>
                <c:pt idx="0">
                  <c:v>0</c:v>
                </c:pt>
                <c:pt idx="1">
                  <c:v>39</c:v>
                </c:pt>
              </c:numCache>
            </c:numRef>
          </c:val>
          <c:extLst>
            <c:ext xmlns:c16="http://schemas.microsoft.com/office/drawing/2014/chart" uri="{C3380CC4-5D6E-409C-BE32-E72D297353CC}">
              <c16:uniqueId val="{00000002-1230-42E8-A7B0-2592C2A293CF}"/>
            </c:ext>
          </c:extLst>
        </c:ser>
        <c:ser>
          <c:idx val="3"/>
          <c:order val="3"/>
          <c:tx>
            <c:strRef>
              <c:f>'A6'!$J$15</c:f>
              <c:strCache>
                <c:ptCount val="1"/>
                <c:pt idx="0">
                  <c:v>Transitòries ≥5</c:v>
                </c:pt>
              </c:strCache>
            </c:strRef>
          </c:tx>
          <c:spPr>
            <a:solidFill>
              <a:schemeClr val="accent4">
                <a:lumMod val="40000"/>
                <a:lumOff val="60000"/>
              </a:schemeClr>
            </a:solidFill>
            <a:ln>
              <a:noFill/>
            </a:ln>
            <a:effectLst/>
          </c:spPr>
          <c:invertIfNegative val="0"/>
          <c:cat>
            <c:strRef>
              <c:f>'A6'!$B$18:$E$19</c:f>
              <c:strCache>
                <c:ptCount val="2"/>
                <c:pt idx="0">
                  <c:v>Disposicions generals sobre coordinació en l'àmbit de la SS</c:v>
                </c:pt>
                <c:pt idx="1">
                  <c:v>Salvaguardes dels drets de pensió suplementaris</c:v>
                </c:pt>
              </c:strCache>
            </c:strRef>
          </c:cat>
          <c:val>
            <c:numRef>
              <c:f>'A6'!$J$18:$J$19</c:f>
              <c:numCache>
                <c:formatCode>General</c:formatCode>
                <c:ptCount val="2"/>
                <c:pt idx="0">
                  <c:v>3</c:v>
                </c:pt>
                <c:pt idx="1">
                  <c:v>1</c:v>
                </c:pt>
              </c:numCache>
            </c:numRef>
          </c:val>
          <c:extLst>
            <c:ext xmlns:c16="http://schemas.microsoft.com/office/drawing/2014/chart" uri="{C3380CC4-5D6E-409C-BE32-E72D297353CC}">
              <c16:uniqueId val="{00000003-1230-42E8-A7B0-2592C2A293CF}"/>
            </c:ext>
          </c:extLst>
        </c:ser>
        <c:ser>
          <c:idx val="4"/>
          <c:order val="4"/>
          <c:tx>
            <c:strRef>
              <c:f>'A6'!$K$15</c:f>
              <c:strCache>
                <c:ptCount val="1"/>
                <c:pt idx="0">
                  <c:v>Adaptacions</c:v>
                </c:pt>
              </c:strCache>
            </c:strRef>
          </c:tx>
          <c:spPr>
            <a:solidFill>
              <a:schemeClr val="accent4"/>
            </a:solidFill>
            <a:ln>
              <a:noFill/>
            </a:ln>
            <a:effectLst/>
          </c:spPr>
          <c:invertIfNegative val="0"/>
          <c:cat>
            <c:strRef>
              <c:f>'A6'!$B$18:$E$19</c:f>
              <c:strCache>
                <c:ptCount val="2"/>
                <c:pt idx="0">
                  <c:v>Disposicions generals sobre coordinació en l'àmbit de la SS</c:v>
                </c:pt>
                <c:pt idx="1">
                  <c:v>Salvaguardes dels drets de pensió suplementaris</c:v>
                </c:pt>
              </c:strCache>
            </c:strRef>
          </c:cat>
          <c:val>
            <c:numRef>
              <c:f>'A6'!$K$18:$K$19</c:f>
              <c:numCache>
                <c:formatCode>General</c:formatCode>
                <c:ptCount val="2"/>
                <c:pt idx="0">
                  <c:v>0</c:v>
                </c:pt>
                <c:pt idx="1">
                  <c:v>0</c:v>
                </c:pt>
              </c:numCache>
            </c:numRef>
          </c:val>
          <c:extLst>
            <c:ext xmlns:c16="http://schemas.microsoft.com/office/drawing/2014/chart" uri="{C3380CC4-5D6E-409C-BE32-E72D297353CC}">
              <c16:uniqueId val="{00000004-1230-42E8-A7B0-2592C2A293CF}"/>
            </c:ext>
          </c:extLst>
        </c:ser>
        <c:ser>
          <c:idx val="5"/>
          <c:order val="5"/>
          <c:tx>
            <c:strRef>
              <c:f>'A6'!$L$15</c:f>
              <c:strCache>
                <c:ptCount val="1"/>
                <c:pt idx="0">
                  <c:v>Exempcions</c:v>
                </c:pt>
              </c:strCache>
            </c:strRef>
          </c:tx>
          <c:spPr>
            <a:solidFill>
              <a:srgbClr val="FF6600"/>
            </a:solidFill>
            <a:ln>
              <a:noFill/>
            </a:ln>
            <a:effectLst/>
          </c:spPr>
          <c:invertIfNegative val="0"/>
          <c:cat>
            <c:strRef>
              <c:f>'A6'!$B$18:$E$19</c:f>
              <c:strCache>
                <c:ptCount val="2"/>
                <c:pt idx="0">
                  <c:v>Disposicions generals sobre coordinació en l'àmbit de la SS</c:v>
                </c:pt>
                <c:pt idx="1">
                  <c:v>Salvaguardes dels drets de pensió suplementaris</c:v>
                </c:pt>
              </c:strCache>
            </c:strRef>
          </c:cat>
          <c:val>
            <c:numRef>
              <c:f>'A6'!$L$18:$L$19</c:f>
              <c:numCache>
                <c:formatCode>General</c:formatCode>
                <c:ptCount val="2"/>
                <c:pt idx="0">
                  <c:v>0</c:v>
                </c:pt>
                <c:pt idx="1">
                  <c:v>0</c:v>
                </c:pt>
              </c:numCache>
            </c:numRef>
          </c:val>
          <c:extLst>
            <c:ext xmlns:c16="http://schemas.microsoft.com/office/drawing/2014/chart" uri="{C3380CC4-5D6E-409C-BE32-E72D297353CC}">
              <c16:uniqueId val="{00000005-1230-42E8-A7B0-2592C2A293CF}"/>
            </c:ext>
          </c:extLst>
        </c:ser>
        <c:dLbls>
          <c:showLegendKey val="0"/>
          <c:showVal val="0"/>
          <c:showCatName val="0"/>
          <c:showSerName val="0"/>
          <c:showPercent val="0"/>
          <c:showBubbleSize val="0"/>
        </c:dLbls>
        <c:gapWidth val="150"/>
        <c:overlap val="100"/>
        <c:axId val="288817744"/>
        <c:axId val="288818224"/>
      </c:barChart>
      <c:catAx>
        <c:axId val="288817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8224"/>
        <c:crosses val="autoZero"/>
        <c:auto val="1"/>
        <c:lblAlgn val="ctr"/>
        <c:lblOffset val="100"/>
        <c:noMultiLvlLbl val="0"/>
      </c:catAx>
      <c:valAx>
        <c:axId val="288818224"/>
        <c:scaling>
          <c:orientation val="minMax"/>
          <c:max val="45"/>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'A7'!$G$15</c:f>
              <c:strCache>
                <c:ptCount val="1"/>
                <c:pt idx="0">
                  <c:v>Represa sense adaptació</c:v>
                </c:pt>
              </c:strCache>
            </c:strRef>
          </c:tx>
          <c:spPr>
            <a:solidFill>
              <a:schemeClr val="accent1"/>
            </a:solidFill>
            <a:ln>
              <a:noFill/>
            </a:ln>
            <a:effectLst/>
          </c:spPr>
          <c:invertIfNegative val="0"/>
          <c:dLbls>
            <c:dLbl>
              <c:idx val="0"/>
              <c:tx>
                <c:rich>
                  <a:bodyPr/>
                  <a:lstStyle/>
                  <a:p>
                    <a:fld id="{A65E3DC3-6BF4-416F-97E0-83DE58D231AD}"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FAA-46AC-B8C0-40E11B37B73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'A7'!$G$17</c:f>
              <c:numCache>
                <c:formatCode>General</c:formatCode>
                <c:ptCount val="1"/>
                <c:pt idx="0">
                  <c:v>3</c:v>
                </c:pt>
              </c:numCache>
            </c:numRef>
          </c:val>
          <c:extLst>
            <c:ext xmlns:c15="http://schemas.microsoft.com/office/drawing/2012/chart" uri="{02D57815-91ED-43cb-92C2-25804820EDAC}">
              <c15:datalabelsRange>
                <c15:f>'A7'!$G$16</c15:f>
                <c15:dlblRangeCache>
                  <c:ptCount val="1"/>
                  <c:pt idx="0">
                    <c:v>30%</c:v>
                  </c:pt>
                </c15:dlblRangeCache>
              </c15:datalabelsRange>
            </c:ext>
            <c:ext xmlns:c16="http://schemas.microsoft.com/office/drawing/2014/chart" uri="{C3380CC4-5D6E-409C-BE32-E72D297353CC}">
              <c16:uniqueId val="{00000001-4FAA-46AC-B8C0-40E11B37B731}"/>
            </c:ext>
          </c:extLst>
        </c:ser>
        <c:ser>
          <c:idx val="1"/>
          <c:order val="1"/>
          <c:tx>
            <c:strRef>
              <c:f>'A7'!$H$15</c:f>
              <c:strCache>
                <c:ptCount val="1"/>
                <c:pt idx="0">
                  <c:v>Transitòries &lt;5</c:v>
                </c:pt>
              </c:strCache>
            </c:strRef>
          </c:tx>
          <c:spPr>
            <a:solidFill>
              <a:schemeClr val="accent1">
                <a:lumMod val="60000"/>
                <a:lumOff val="40000"/>
              </a:schemeClr>
            </a:solidFill>
            <a:ln>
              <a:noFill/>
            </a:ln>
            <a:effectLst/>
          </c:spPr>
          <c:invertIfNegative val="0"/>
          <c:dLbls>
            <c:dLbl>
              <c:idx val="0"/>
              <c:tx>
                <c:rich>
                  <a:bodyPr/>
                  <a:lstStyle/>
                  <a:p>
                    <a:fld id="{4BCED9E5-0348-4D95-AA69-09345631A8D8}"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FAA-46AC-B8C0-40E11B37B73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'A7'!$H$17</c:f>
              <c:numCache>
                <c:formatCode>General</c:formatCode>
                <c:ptCount val="1"/>
                <c:pt idx="0">
                  <c:v>7</c:v>
                </c:pt>
              </c:numCache>
            </c:numRef>
          </c:val>
          <c:extLst>
            <c:ext xmlns:c15="http://schemas.microsoft.com/office/drawing/2012/chart" uri="{02D57815-91ED-43cb-92C2-25804820EDAC}">
              <c15:datalabelsRange>
                <c15:f>'A7'!$H$16</c15:f>
                <c15:dlblRangeCache>
                  <c:ptCount val="1"/>
                  <c:pt idx="0">
                    <c:v>70%</c:v>
                  </c:pt>
                </c15:dlblRangeCache>
              </c15:datalabelsRange>
            </c:ext>
            <c:ext xmlns:c16="http://schemas.microsoft.com/office/drawing/2014/chart" uri="{C3380CC4-5D6E-409C-BE32-E72D297353CC}">
              <c16:uniqueId val="{00000003-4FAA-46AC-B8C0-40E11B37B731}"/>
            </c:ext>
          </c:extLst>
        </c:ser>
        <c:ser>
          <c:idx val="2"/>
          <c:order val="2"/>
          <c:tx>
            <c:strRef>
              <c:f>'A7'!$I$15</c:f>
              <c:strCache>
                <c:ptCount val="1"/>
                <c:pt idx="0">
                  <c:v>Actes dels quals es pren nota</c:v>
                </c:pt>
              </c:strCache>
            </c:strRef>
          </c:tx>
          <c:spPr>
            <a:solidFill>
              <a:schemeClr val="accent1">
                <a:lumMod val="40000"/>
                <a:lumOff val="60000"/>
              </a:schemeClr>
            </a:solidFill>
            <a:ln>
              <a:noFill/>
            </a:ln>
            <a:effectLst/>
          </c:spPr>
          <c:invertIfNegative val="0"/>
          <c:val>
            <c:numRef>
              <c:f>'A7'!$I$17</c:f>
              <c:numCache>
                <c:formatCode>General</c:formatCode>
                <c:ptCount val="1"/>
                <c:pt idx="0">
                  <c:v>0</c:v>
                </c:pt>
              </c:numCache>
            </c:numRef>
          </c:val>
          <c:extLst>
            <c:ext xmlns:c16="http://schemas.microsoft.com/office/drawing/2014/chart" uri="{C3380CC4-5D6E-409C-BE32-E72D297353CC}">
              <c16:uniqueId val="{00000005-4FAA-46AC-B8C0-40E11B37B731}"/>
            </c:ext>
          </c:extLst>
        </c:ser>
        <c:ser>
          <c:idx val="3"/>
          <c:order val="3"/>
          <c:tx>
            <c:strRef>
              <c:f>'A7'!$J$15</c:f>
              <c:strCache>
                <c:ptCount val="1"/>
                <c:pt idx="0">
                  <c:v>Transitòries ≥5</c:v>
                </c:pt>
              </c:strCache>
            </c:strRef>
          </c:tx>
          <c:spPr>
            <a:solidFill>
              <a:schemeClr val="accent4">
                <a:lumMod val="40000"/>
                <a:lumOff val="60000"/>
              </a:schemeClr>
            </a:solidFill>
            <a:ln>
              <a:noFill/>
            </a:ln>
            <a:effectLst/>
          </c:spPr>
          <c:invertIfNegative val="0"/>
          <c:val>
            <c:numRef>
              <c:f>'A7'!$J$17</c:f>
              <c:numCache>
                <c:formatCode>General</c:formatCode>
                <c:ptCount val="1"/>
                <c:pt idx="0">
                  <c:v>0</c:v>
                </c:pt>
              </c:numCache>
            </c:numRef>
          </c:val>
          <c:extLst>
            <c:ext xmlns:c16="http://schemas.microsoft.com/office/drawing/2014/chart" uri="{C3380CC4-5D6E-409C-BE32-E72D297353CC}">
              <c16:uniqueId val="{00000007-4FAA-46AC-B8C0-40E11B37B731}"/>
            </c:ext>
          </c:extLst>
        </c:ser>
        <c:ser>
          <c:idx val="4"/>
          <c:order val="4"/>
          <c:tx>
            <c:strRef>
              <c:f>'A7'!$K$15</c:f>
              <c:strCache>
                <c:ptCount val="1"/>
                <c:pt idx="0">
                  <c:v>Adaptacions</c:v>
                </c:pt>
              </c:strCache>
            </c:strRef>
          </c:tx>
          <c:spPr>
            <a:solidFill>
              <a:schemeClr val="accent4"/>
            </a:solidFill>
            <a:ln>
              <a:noFill/>
            </a:ln>
            <a:effectLst/>
          </c:spPr>
          <c:invertIfNegative val="0"/>
          <c:val>
            <c:numRef>
              <c:f>'A7'!$K$17</c:f>
              <c:numCache>
                <c:formatCode>General</c:formatCode>
                <c:ptCount val="1"/>
                <c:pt idx="0">
                  <c:v>0</c:v>
                </c:pt>
              </c:numCache>
            </c:numRef>
          </c:val>
          <c:extLst>
            <c:ext xmlns:c16="http://schemas.microsoft.com/office/drawing/2014/chart" uri="{C3380CC4-5D6E-409C-BE32-E72D297353CC}">
              <c16:uniqueId val="{00000009-4FAA-46AC-B8C0-40E11B37B731}"/>
            </c:ext>
          </c:extLst>
        </c:ser>
        <c:ser>
          <c:idx val="5"/>
          <c:order val="5"/>
          <c:tx>
            <c:strRef>
              <c:f>'A7'!$L$15</c:f>
              <c:strCache>
                <c:ptCount val="1"/>
                <c:pt idx="0">
                  <c:v>Exempcions</c:v>
                </c:pt>
              </c:strCache>
            </c:strRef>
          </c:tx>
          <c:spPr>
            <a:solidFill>
              <a:srgbClr val="FF6600"/>
            </a:solidFill>
            <a:ln>
              <a:noFill/>
            </a:ln>
            <a:effectLst/>
          </c:spPr>
          <c:invertIfNegative val="0"/>
          <c:val>
            <c:numRef>
              <c:f>'A7'!$L$17</c:f>
              <c:numCache>
                <c:formatCode>General</c:formatCode>
                <c:ptCount val="1"/>
                <c:pt idx="0">
                  <c:v>0</c:v>
                </c:pt>
              </c:numCache>
            </c:numRef>
          </c:val>
          <c:extLst>
            <c:ext xmlns:c16="http://schemas.microsoft.com/office/drawing/2014/chart" uri="{C3380CC4-5D6E-409C-BE32-E72D297353CC}">
              <c16:uniqueId val="{0000000B-4FAA-46AC-B8C0-40E11B37B731}"/>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'A7'!$G$15</c:f>
              <c:strCache>
                <c:ptCount val="1"/>
                <c:pt idx="0">
                  <c:v>Represa sense adaptació</c:v>
                </c:pt>
              </c:strCache>
            </c:strRef>
          </c:tx>
          <c:spPr>
            <a:solidFill>
              <a:schemeClr val="accent1"/>
            </a:solidFill>
            <a:ln>
              <a:noFill/>
            </a:ln>
            <a:effectLst/>
          </c:spPr>
          <c:invertIfNegative val="0"/>
          <c:cat>
            <c:strRef>
              <c:f>'A7'!$B$18:$E$20</c:f>
              <c:strCache>
                <c:ptCount val="3"/>
                <c:pt idx="0">
                  <c:v>Sistema general, reconeixement de l'experiència professional i reconeixement automàtic</c:v>
                </c:pt>
                <c:pt idx="1">
                  <c:v>Professions jurídiques</c:v>
                </c:pt>
                <c:pt idx="2">
                  <c:v>Comerç i intermediaris</c:v>
                </c:pt>
              </c:strCache>
            </c:strRef>
          </c:cat>
          <c:val>
            <c:numRef>
              <c:f>'A7'!$G$18:$G$20</c:f>
              <c:numCache>
                <c:formatCode>General</c:formatCode>
                <c:ptCount val="3"/>
                <c:pt idx="0">
                  <c:v>0</c:v>
                </c:pt>
                <c:pt idx="1">
                  <c:v>0</c:v>
                </c:pt>
                <c:pt idx="2">
                  <c:v>3</c:v>
                </c:pt>
              </c:numCache>
            </c:numRef>
          </c:val>
          <c:extLst>
            <c:ext xmlns:c16="http://schemas.microsoft.com/office/drawing/2014/chart" uri="{C3380CC4-5D6E-409C-BE32-E72D297353CC}">
              <c16:uniqueId val="{00000000-5FA6-4160-9C33-23EFB56A098B}"/>
            </c:ext>
          </c:extLst>
        </c:ser>
        <c:ser>
          <c:idx val="1"/>
          <c:order val="1"/>
          <c:tx>
            <c:strRef>
              <c:f>'A7'!$H$15</c:f>
              <c:strCache>
                <c:ptCount val="1"/>
                <c:pt idx="0">
                  <c:v>Transitòries &lt;5</c:v>
                </c:pt>
              </c:strCache>
            </c:strRef>
          </c:tx>
          <c:spPr>
            <a:solidFill>
              <a:schemeClr val="accent1">
                <a:lumMod val="60000"/>
                <a:lumOff val="40000"/>
              </a:schemeClr>
            </a:solidFill>
            <a:ln>
              <a:noFill/>
            </a:ln>
            <a:effectLst/>
          </c:spPr>
          <c:invertIfNegative val="0"/>
          <c:cat>
            <c:strRef>
              <c:f>'A7'!$B$18:$E$20</c:f>
              <c:strCache>
                <c:ptCount val="3"/>
                <c:pt idx="0">
                  <c:v>Sistema general, reconeixement de l'experiència professional i reconeixement automàtic</c:v>
                </c:pt>
                <c:pt idx="1">
                  <c:v>Professions jurídiques</c:v>
                </c:pt>
                <c:pt idx="2">
                  <c:v>Comerç i intermediaris</c:v>
                </c:pt>
              </c:strCache>
            </c:strRef>
          </c:cat>
          <c:val>
            <c:numRef>
              <c:f>'A7'!$H$18:$H$20</c:f>
              <c:numCache>
                <c:formatCode>General</c:formatCode>
                <c:ptCount val="3"/>
                <c:pt idx="0">
                  <c:v>5</c:v>
                </c:pt>
                <c:pt idx="1">
                  <c:v>2</c:v>
                </c:pt>
                <c:pt idx="2">
                  <c:v>0</c:v>
                </c:pt>
              </c:numCache>
            </c:numRef>
          </c:val>
          <c:extLst>
            <c:ext xmlns:c16="http://schemas.microsoft.com/office/drawing/2014/chart" uri="{C3380CC4-5D6E-409C-BE32-E72D297353CC}">
              <c16:uniqueId val="{00000001-5FA6-4160-9C33-23EFB56A098B}"/>
            </c:ext>
          </c:extLst>
        </c:ser>
        <c:ser>
          <c:idx val="2"/>
          <c:order val="2"/>
          <c:tx>
            <c:strRef>
              <c:f>'A7'!$I$15</c:f>
              <c:strCache>
                <c:ptCount val="1"/>
                <c:pt idx="0">
                  <c:v>Actes dels quals es pren nota</c:v>
                </c:pt>
              </c:strCache>
            </c:strRef>
          </c:tx>
          <c:spPr>
            <a:solidFill>
              <a:schemeClr val="accent1">
                <a:lumMod val="40000"/>
                <a:lumOff val="60000"/>
              </a:schemeClr>
            </a:solidFill>
            <a:ln>
              <a:noFill/>
            </a:ln>
            <a:effectLst/>
          </c:spPr>
          <c:invertIfNegative val="0"/>
          <c:cat>
            <c:strRef>
              <c:f>'A7'!$B$18:$E$20</c:f>
              <c:strCache>
                <c:ptCount val="3"/>
                <c:pt idx="0">
                  <c:v>Sistema general, reconeixement de l'experiència professional i reconeixement automàtic</c:v>
                </c:pt>
                <c:pt idx="1">
                  <c:v>Professions jurídiques</c:v>
                </c:pt>
                <c:pt idx="2">
                  <c:v>Comerç i intermediaris</c:v>
                </c:pt>
              </c:strCache>
            </c:strRef>
          </c:cat>
          <c:val>
            <c:numRef>
              <c:f>'A7'!$I$18:$I$20</c:f>
              <c:numCache>
                <c:formatCode>General</c:formatCode>
                <c:ptCount val="3"/>
                <c:pt idx="0">
                  <c:v>0</c:v>
                </c:pt>
                <c:pt idx="1">
                  <c:v>0</c:v>
                </c:pt>
                <c:pt idx="2">
                  <c:v>0</c:v>
                </c:pt>
              </c:numCache>
            </c:numRef>
          </c:val>
          <c:extLst>
            <c:ext xmlns:c16="http://schemas.microsoft.com/office/drawing/2014/chart" uri="{C3380CC4-5D6E-409C-BE32-E72D297353CC}">
              <c16:uniqueId val="{00000002-5FA6-4160-9C33-23EFB56A098B}"/>
            </c:ext>
          </c:extLst>
        </c:ser>
        <c:ser>
          <c:idx val="3"/>
          <c:order val="3"/>
          <c:tx>
            <c:strRef>
              <c:f>'A7'!$J$15</c:f>
              <c:strCache>
                <c:ptCount val="1"/>
                <c:pt idx="0">
                  <c:v>Transitòries ≥5</c:v>
                </c:pt>
              </c:strCache>
            </c:strRef>
          </c:tx>
          <c:spPr>
            <a:solidFill>
              <a:schemeClr val="accent4">
                <a:lumMod val="40000"/>
                <a:lumOff val="60000"/>
              </a:schemeClr>
            </a:solidFill>
            <a:ln>
              <a:noFill/>
            </a:ln>
            <a:effectLst/>
          </c:spPr>
          <c:invertIfNegative val="0"/>
          <c:cat>
            <c:strRef>
              <c:f>'A7'!$B$18:$E$20</c:f>
              <c:strCache>
                <c:ptCount val="3"/>
                <c:pt idx="0">
                  <c:v>Sistema general, reconeixement de l'experiència professional i reconeixement automàtic</c:v>
                </c:pt>
                <c:pt idx="1">
                  <c:v>Professions jurídiques</c:v>
                </c:pt>
                <c:pt idx="2">
                  <c:v>Comerç i intermediaris</c:v>
                </c:pt>
              </c:strCache>
            </c:strRef>
          </c:cat>
          <c:val>
            <c:numRef>
              <c:f>'A7'!$J$18:$J$20</c:f>
              <c:numCache>
                <c:formatCode>General</c:formatCode>
                <c:ptCount val="3"/>
                <c:pt idx="0">
                  <c:v>0</c:v>
                </c:pt>
                <c:pt idx="1">
                  <c:v>0</c:v>
                </c:pt>
                <c:pt idx="2">
                  <c:v>0</c:v>
                </c:pt>
              </c:numCache>
            </c:numRef>
          </c:val>
          <c:extLst>
            <c:ext xmlns:c16="http://schemas.microsoft.com/office/drawing/2014/chart" uri="{C3380CC4-5D6E-409C-BE32-E72D297353CC}">
              <c16:uniqueId val="{00000003-5FA6-4160-9C33-23EFB56A098B}"/>
            </c:ext>
          </c:extLst>
        </c:ser>
        <c:ser>
          <c:idx val="4"/>
          <c:order val="4"/>
          <c:tx>
            <c:strRef>
              <c:f>'A7'!$K$15</c:f>
              <c:strCache>
                <c:ptCount val="1"/>
                <c:pt idx="0">
                  <c:v>Adaptacions</c:v>
                </c:pt>
              </c:strCache>
            </c:strRef>
          </c:tx>
          <c:spPr>
            <a:solidFill>
              <a:schemeClr val="accent4"/>
            </a:solidFill>
            <a:ln>
              <a:noFill/>
            </a:ln>
            <a:effectLst/>
          </c:spPr>
          <c:invertIfNegative val="0"/>
          <c:cat>
            <c:strRef>
              <c:f>'A7'!$B$18:$E$20</c:f>
              <c:strCache>
                <c:ptCount val="3"/>
                <c:pt idx="0">
                  <c:v>Sistema general, reconeixement de l'experiència professional i reconeixement automàtic</c:v>
                </c:pt>
                <c:pt idx="1">
                  <c:v>Professions jurídiques</c:v>
                </c:pt>
                <c:pt idx="2">
                  <c:v>Comerç i intermediaris</c:v>
                </c:pt>
              </c:strCache>
            </c:strRef>
          </c:cat>
          <c:val>
            <c:numRef>
              <c:f>'A7'!$K$18:$K$20</c:f>
              <c:numCache>
                <c:formatCode>General</c:formatCode>
                <c:ptCount val="3"/>
                <c:pt idx="0">
                  <c:v>0</c:v>
                </c:pt>
                <c:pt idx="1">
                  <c:v>0</c:v>
                </c:pt>
                <c:pt idx="2">
                  <c:v>0</c:v>
                </c:pt>
              </c:numCache>
            </c:numRef>
          </c:val>
          <c:extLst>
            <c:ext xmlns:c16="http://schemas.microsoft.com/office/drawing/2014/chart" uri="{C3380CC4-5D6E-409C-BE32-E72D297353CC}">
              <c16:uniqueId val="{00000004-5FA6-4160-9C33-23EFB56A098B}"/>
            </c:ext>
          </c:extLst>
        </c:ser>
        <c:ser>
          <c:idx val="5"/>
          <c:order val="5"/>
          <c:tx>
            <c:strRef>
              <c:f>'A7'!$L$15</c:f>
              <c:strCache>
                <c:ptCount val="1"/>
                <c:pt idx="0">
                  <c:v>Exempcions</c:v>
                </c:pt>
              </c:strCache>
            </c:strRef>
          </c:tx>
          <c:spPr>
            <a:solidFill>
              <a:srgbClr val="FF6600"/>
            </a:solidFill>
            <a:ln>
              <a:noFill/>
            </a:ln>
            <a:effectLst/>
          </c:spPr>
          <c:invertIfNegative val="0"/>
          <c:cat>
            <c:strRef>
              <c:f>'A7'!$B$18:$E$20</c:f>
              <c:strCache>
                <c:ptCount val="3"/>
                <c:pt idx="0">
                  <c:v>Sistema general, reconeixement de l'experiència professional i reconeixement automàtic</c:v>
                </c:pt>
                <c:pt idx="1">
                  <c:v>Professions jurídiques</c:v>
                </c:pt>
                <c:pt idx="2">
                  <c:v>Comerç i intermediaris</c:v>
                </c:pt>
              </c:strCache>
            </c:strRef>
          </c:cat>
          <c:val>
            <c:numRef>
              <c:f>'A7'!$L$18:$L$20</c:f>
              <c:numCache>
                <c:formatCode>General</c:formatCode>
                <c:ptCount val="3"/>
                <c:pt idx="0">
                  <c:v>0</c:v>
                </c:pt>
                <c:pt idx="1">
                  <c:v>0</c:v>
                </c:pt>
                <c:pt idx="2">
                  <c:v>0</c:v>
                </c:pt>
              </c:numCache>
            </c:numRef>
          </c:val>
          <c:extLst>
            <c:ext xmlns:c16="http://schemas.microsoft.com/office/drawing/2014/chart" uri="{C3380CC4-5D6E-409C-BE32-E72D297353CC}">
              <c16:uniqueId val="{00000005-5FA6-4160-9C33-23EFB56A098B}"/>
            </c:ext>
          </c:extLst>
        </c:ser>
        <c:dLbls>
          <c:showLegendKey val="0"/>
          <c:showVal val="0"/>
          <c:showCatName val="0"/>
          <c:showSerName val="0"/>
          <c:showPercent val="0"/>
          <c:showBubbleSize val="0"/>
        </c:dLbls>
        <c:gapWidth val="150"/>
        <c:overlap val="100"/>
        <c:axId val="288817744"/>
        <c:axId val="288818224"/>
      </c:barChart>
      <c:catAx>
        <c:axId val="288817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8224"/>
        <c:crosses val="autoZero"/>
        <c:auto val="1"/>
        <c:lblAlgn val="ctr"/>
        <c:lblOffset val="100"/>
        <c:noMultiLvlLbl val="0"/>
      </c:catAx>
      <c:valAx>
        <c:axId val="288818224"/>
        <c:scaling>
          <c:orientation val="minMax"/>
          <c:max val="5"/>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774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'A8'!$G$13</c:f>
              <c:strCache>
                <c:ptCount val="1"/>
                <c:pt idx="0">
                  <c:v>Represa sense adaptació</c:v>
                </c:pt>
              </c:strCache>
            </c:strRef>
          </c:tx>
          <c:spPr>
            <a:solidFill>
              <a:schemeClr val="accent1"/>
            </a:solidFill>
            <a:ln>
              <a:noFill/>
            </a:ln>
            <a:effectLst/>
          </c:spPr>
          <c:invertIfNegative val="0"/>
          <c:dLbls>
            <c:dLbl>
              <c:idx val="0"/>
              <c:tx>
                <c:rich>
                  <a:bodyPr/>
                  <a:lstStyle/>
                  <a:p>
                    <a:fld id="{6661C9C5-3B00-4EA1-88BD-D368BB3794AB}"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463-4B36-8A80-D86474E89E8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'A8'!$G$15</c:f>
              <c:numCache>
                <c:formatCode>General</c:formatCode>
                <c:ptCount val="1"/>
                <c:pt idx="0">
                  <c:v>2</c:v>
                </c:pt>
              </c:numCache>
            </c:numRef>
          </c:val>
          <c:extLst>
            <c:ext xmlns:c15="http://schemas.microsoft.com/office/drawing/2012/chart" uri="{02D57815-91ED-43cb-92C2-25804820EDAC}">
              <c15:datalabelsRange>
                <c15:f>'A8'!$G$14</c15:f>
                <c15:dlblRangeCache>
                  <c:ptCount val="1"/>
                  <c:pt idx="0">
                    <c:v>50%</c:v>
                  </c:pt>
                </c15:dlblRangeCache>
              </c15:datalabelsRange>
            </c:ext>
            <c:ext xmlns:c16="http://schemas.microsoft.com/office/drawing/2014/chart" uri="{C3380CC4-5D6E-409C-BE32-E72D297353CC}">
              <c16:uniqueId val="{00000001-6463-4B36-8A80-D86474E89E8E}"/>
            </c:ext>
          </c:extLst>
        </c:ser>
        <c:ser>
          <c:idx val="1"/>
          <c:order val="1"/>
          <c:tx>
            <c:strRef>
              <c:f>'A8'!$H$13</c:f>
              <c:strCache>
                <c:ptCount val="1"/>
                <c:pt idx="0">
                  <c:v>Transitòries &lt;5</c:v>
                </c:pt>
              </c:strCache>
            </c:strRef>
          </c:tx>
          <c:spPr>
            <a:solidFill>
              <a:schemeClr val="accent1">
                <a:lumMod val="60000"/>
                <a:lumOff val="40000"/>
              </a:schemeClr>
            </a:solidFill>
            <a:ln>
              <a:noFill/>
            </a:ln>
            <a:effectLst/>
          </c:spPr>
          <c:invertIfNegative val="0"/>
          <c:dLbls>
            <c:dLbl>
              <c:idx val="0"/>
              <c:tx>
                <c:rich>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fld id="{88711E00-5718-40F2-8715-A4E5965959AB}" type="CELLRANGE">
                      <a:rPr lang="ca-AD"/>
                      <a:pPr>
                        <a:defRPr b="1"/>
                      </a:pPr>
                      <a:t>[CELLRANGE]</a:t>
                    </a:fld>
                    <a:endParaRPr lang="ca-AD"/>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13B-47BC-B206-8134B052EF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AD"/>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'A8'!$H$15</c:f>
              <c:numCache>
                <c:formatCode>General</c:formatCode>
                <c:ptCount val="1"/>
                <c:pt idx="0">
                  <c:v>1</c:v>
                </c:pt>
              </c:numCache>
            </c:numRef>
          </c:val>
          <c:extLst>
            <c:ext xmlns:c15="http://schemas.microsoft.com/office/drawing/2012/chart" uri="{02D57815-91ED-43cb-92C2-25804820EDAC}">
              <c15:datalabelsRange>
                <c15:f>'A8'!$H$14</c15:f>
                <c15:dlblRangeCache>
                  <c:ptCount val="1"/>
                  <c:pt idx="0">
                    <c:v>25%</c:v>
                  </c:pt>
                </c15:dlblRangeCache>
              </c15:datalabelsRange>
            </c:ext>
            <c:ext xmlns:c16="http://schemas.microsoft.com/office/drawing/2014/chart" uri="{C3380CC4-5D6E-409C-BE32-E72D297353CC}">
              <c16:uniqueId val="{00000003-6463-4B36-8A80-D86474E89E8E}"/>
            </c:ext>
          </c:extLst>
        </c:ser>
        <c:ser>
          <c:idx val="2"/>
          <c:order val="2"/>
          <c:tx>
            <c:strRef>
              <c:f>'A8'!$I$13</c:f>
              <c:strCache>
                <c:ptCount val="1"/>
                <c:pt idx="0">
                  <c:v>Actes dels quals es pren nota</c:v>
                </c:pt>
              </c:strCache>
            </c:strRef>
          </c:tx>
          <c:spPr>
            <a:solidFill>
              <a:schemeClr val="accent1">
                <a:lumMod val="40000"/>
                <a:lumOff val="60000"/>
              </a:schemeClr>
            </a:solidFill>
            <a:ln>
              <a:noFill/>
            </a:ln>
            <a:effectLst/>
          </c:spPr>
          <c:invertIfNegative val="0"/>
          <c:val>
            <c:numRef>
              <c:f>'A8'!$I$15</c:f>
              <c:numCache>
                <c:formatCode>General</c:formatCode>
                <c:ptCount val="1"/>
                <c:pt idx="0">
                  <c:v>0</c:v>
                </c:pt>
              </c:numCache>
            </c:numRef>
          </c:val>
          <c:extLst>
            <c:ext xmlns:c16="http://schemas.microsoft.com/office/drawing/2014/chart" uri="{C3380CC4-5D6E-409C-BE32-E72D297353CC}">
              <c16:uniqueId val="{00000004-6463-4B36-8A80-D86474E89E8E}"/>
            </c:ext>
          </c:extLst>
        </c:ser>
        <c:ser>
          <c:idx val="3"/>
          <c:order val="3"/>
          <c:tx>
            <c:strRef>
              <c:f>'A8'!$J$13</c:f>
              <c:strCache>
                <c:ptCount val="1"/>
                <c:pt idx="0">
                  <c:v>Transitòries ≥5</c:v>
                </c:pt>
              </c:strCache>
            </c:strRef>
          </c:tx>
          <c:spPr>
            <a:solidFill>
              <a:schemeClr val="accent4">
                <a:lumMod val="40000"/>
                <a:lumOff val="60000"/>
              </a:schemeClr>
            </a:solidFill>
            <a:ln>
              <a:noFill/>
            </a:ln>
            <a:effectLst/>
          </c:spPr>
          <c:invertIfNegative val="0"/>
          <c:val>
            <c:numRef>
              <c:f>'A8'!$J$15</c:f>
              <c:numCache>
                <c:formatCode>General</c:formatCode>
                <c:ptCount val="1"/>
                <c:pt idx="0">
                  <c:v>0</c:v>
                </c:pt>
              </c:numCache>
            </c:numRef>
          </c:val>
          <c:extLst>
            <c:ext xmlns:c16="http://schemas.microsoft.com/office/drawing/2014/chart" uri="{C3380CC4-5D6E-409C-BE32-E72D297353CC}">
              <c16:uniqueId val="{00000005-6463-4B36-8A80-D86474E89E8E}"/>
            </c:ext>
          </c:extLst>
        </c:ser>
        <c:ser>
          <c:idx val="4"/>
          <c:order val="4"/>
          <c:tx>
            <c:strRef>
              <c:f>'A8'!$K$13</c:f>
              <c:strCache>
                <c:ptCount val="1"/>
                <c:pt idx="0">
                  <c:v>Adaptacions</c:v>
                </c:pt>
              </c:strCache>
            </c:strRef>
          </c:tx>
          <c:spPr>
            <a:solidFill>
              <a:schemeClr val="accent4"/>
            </a:solidFill>
            <a:ln>
              <a:noFill/>
            </a:ln>
            <a:effectLst/>
          </c:spPr>
          <c:invertIfNegative val="0"/>
          <c:dLbls>
            <c:dLbl>
              <c:idx val="0"/>
              <c:tx>
                <c:rich>
                  <a:bodyPr/>
                  <a:lstStyle/>
                  <a:p>
                    <a:fld id="{7E2BD6FB-CF9C-433F-933A-172F54973EEA}"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463-4B36-8A80-D86474E89E8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'A8'!$K$15</c:f>
              <c:numCache>
                <c:formatCode>General</c:formatCode>
                <c:ptCount val="1"/>
                <c:pt idx="0">
                  <c:v>1</c:v>
                </c:pt>
              </c:numCache>
            </c:numRef>
          </c:val>
          <c:extLst>
            <c:ext xmlns:c15="http://schemas.microsoft.com/office/drawing/2012/chart" uri="{02D57815-91ED-43cb-92C2-25804820EDAC}">
              <c15:datalabelsRange>
                <c15:f>'A8'!$K$14</c15:f>
                <c15:dlblRangeCache>
                  <c:ptCount val="1"/>
                  <c:pt idx="0">
                    <c:v>25%</c:v>
                  </c:pt>
                </c15:dlblRangeCache>
              </c15:datalabelsRange>
            </c:ext>
            <c:ext xmlns:c16="http://schemas.microsoft.com/office/drawing/2014/chart" uri="{C3380CC4-5D6E-409C-BE32-E72D297353CC}">
              <c16:uniqueId val="{00000007-6463-4B36-8A80-D86474E89E8E}"/>
            </c:ext>
          </c:extLst>
        </c:ser>
        <c:ser>
          <c:idx val="5"/>
          <c:order val="5"/>
          <c:tx>
            <c:strRef>
              <c:f>'A8'!$L$13</c:f>
              <c:strCache>
                <c:ptCount val="1"/>
                <c:pt idx="0">
                  <c:v>Exempcions</c:v>
                </c:pt>
              </c:strCache>
            </c:strRef>
          </c:tx>
          <c:spPr>
            <a:solidFill>
              <a:srgbClr val="FF6600"/>
            </a:solidFill>
            <a:ln>
              <a:noFill/>
            </a:ln>
            <a:effectLst/>
          </c:spPr>
          <c:invertIfNegative val="0"/>
          <c:val>
            <c:numRef>
              <c:f>'A8'!$L$15</c:f>
              <c:numCache>
                <c:formatCode>General</c:formatCode>
                <c:ptCount val="1"/>
                <c:pt idx="0">
                  <c:v>0</c:v>
                </c:pt>
              </c:numCache>
            </c:numRef>
          </c:val>
          <c:extLst>
            <c:ext xmlns:c16="http://schemas.microsoft.com/office/drawing/2014/chart" uri="{C3380CC4-5D6E-409C-BE32-E72D297353CC}">
              <c16:uniqueId val="{00000008-6463-4B36-8A80-D86474E89E8E}"/>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'A9'!$G$15</c:f>
              <c:strCache>
                <c:ptCount val="1"/>
                <c:pt idx="0">
                  <c:v>Represa sense adaptació</c:v>
                </c:pt>
              </c:strCache>
            </c:strRef>
          </c:tx>
          <c:spPr>
            <a:solidFill>
              <a:schemeClr val="accent1"/>
            </a:solidFill>
            <a:ln>
              <a:noFill/>
            </a:ln>
            <a:effectLst/>
          </c:spPr>
          <c:invertIfNegative val="0"/>
          <c:val>
            <c:numRef>
              <c:f>'A9'!$G$17</c:f>
              <c:numCache>
                <c:formatCode>General</c:formatCode>
                <c:ptCount val="1"/>
                <c:pt idx="0">
                  <c:v>0</c:v>
                </c:pt>
              </c:numCache>
            </c:numRef>
          </c:val>
          <c:extLst>
            <c:ext xmlns:c16="http://schemas.microsoft.com/office/drawing/2014/chart" uri="{C3380CC4-5D6E-409C-BE32-E72D297353CC}">
              <c16:uniqueId val="{00000001-3040-4E9F-816D-22D9D9FCD179}"/>
            </c:ext>
          </c:extLst>
        </c:ser>
        <c:ser>
          <c:idx val="1"/>
          <c:order val="1"/>
          <c:tx>
            <c:strRef>
              <c:f>'A9'!$H$15</c:f>
              <c:strCache>
                <c:ptCount val="1"/>
                <c:pt idx="0">
                  <c:v>Transitòries &lt;5</c:v>
                </c:pt>
              </c:strCache>
            </c:strRef>
          </c:tx>
          <c:spPr>
            <a:solidFill>
              <a:schemeClr val="accent1">
                <a:lumMod val="60000"/>
                <a:lumOff val="40000"/>
              </a:schemeClr>
            </a:solidFill>
            <a:ln>
              <a:noFill/>
            </a:ln>
            <a:effectLst/>
          </c:spPr>
          <c:invertIfNegative val="0"/>
          <c:val>
            <c:numRef>
              <c:f>'A9'!$H$17</c:f>
              <c:numCache>
                <c:formatCode>General</c:formatCode>
                <c:ptCount val="1"/>
                <c:pt idx="0">
                  <c:v>0</c:v>
                </c:pt>
              </c:numCache>
            </c:numRef>
          </c:val>
          <c:extLst>
            <c:ext xmlns:c16="http://schemas.microsoft.com/office/drawing/2014/chart" uri="{C3380CC4-5D6E-409C-BE32-E72D297353CC}">
              <c16:uniqueId val="{00000003-3040-4E9F-816D-22D9D9FCD179}"/>
            </c:ext>
          </c:extLst>
        </c:ser>
        <c:ser>
          <c:idx val="2"/>
          <c:order val="2"/>
          <c:tx>
            <c:strRef>
              <c:f>'A9'!$I$15</c:f>
              <c:strCache>
                <c:ptCount val="1"/>
                <c:pt idx="0">
                  <c:v>Actes dels quals es pren nota</c:v>
                </c:pt>
              </c:strCache>
            </c:strRef>
          </c:tx>
          <c:spPr>
            <a:solidFill>
              <a:schemeClr val="accent1">
                <a:lumMod val="40000"/>
                <a:lumOff val="60000"/>
              </a:schemeClr>
            </a:solidFill>
            <a:ln>
              <a:noFill/>
            </a:ln>
            <a:effectLst/>
          </c:spPr>
          <c:invertIfNegative val="0"/>
          <c:val>
            <c:numRef>
              <c:f>'A9'!$I$17</c:f>
              <c:numCache>
                <c:formatCode>General</c:formatCode>
                <c:ptCount val="1"/>
                <c:pt idx="0">
                  <c:v>0</c:v>
                </c:pt>
              </c:numCache>
            </c:numRef>
          </c:val>
          <c:extLst>
            <c:ext xmlns:c16="http://schemas.microsoft.com/office/drawing/2014/chart" uri="{C3380CC4-5D6E-409C-BE32-E72D297353CC}">
              <c16:uniqueId val="{00000005-3040-4E9F-816D-22D9D9FCD179}"/>
            </c:ext>
          </c:extLst>
        </c:ser>
        <c:ser>
          <c:idx val="3"/>
          <c:order val="3"/>
          <c:tx>
            <c:strRef>
              <c:f>'A9'!$J$15</c:f>
              <c:strCache>
                <c:ptCount val="1"/>
                <c:pt idx="0">
                  <c:v>Transitòries ≥5</c:v>
                </c:pt>
              </c:strCache>
            </c:strRef>
          </c:tx>
          <c:spPr>
            <a:solidFill>
              <a:schemeClr val="accent4">
                <a:lumMod val="40000"/>
                <a:lumOff val="60000"/>
              </a:schemeClr>
            </a:solidFill>
            <a:ln>
              <a:noFill/>
            </a:ln>
            <a:effectLst/>
          </c:spPr>
          <c:invertIfNegative val="0"/>
          <c:dLbls>
            <c:dLbl>
              <c:idx val="0"/>
              <c:tx>
                <c:rich>
                  <a:bodyPr/>
                  <a:lstStyle/>
                  <a:p>
                    <a:fld id="{82CC18B4-194D-4CB6-92B2-CE3C5FB47691}"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040-4E9F-816D-22D9D9FCD1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'A9'!$J$17</c:f>
              <c:numCache>
                <c:formatCode>General</c:formatCode>
                <c:ptCount val="1"/>
                <c:pt idx="0">
                  <c:v>459</c:v>
                </c:pt>
              </c:numCache>
            </c:numRef>
          </c:val>
          <c:extLst>
            <c:ext xmlns:c15="http://schemas.microsoft.com/office/drawing/2012/chart" uri="{02D57815-91ED-43cb-92C2-25804820EDAC}">
              <c15:datalabelsRange>
                <c15:f>'A9'!$J$16</c15:f>
                <c15:dlblRangeCache>
                  <c:ptCount val="1"/>
                  <c:pt idx="0">
                    <c:v>100%</c:v>
                  </c:pt>
                </c15:dlblRangeCache>
              </c15:datalabelsRange>
            </c:ext>
            <c:ext xmlns:c16="http://schemas.microsoft.com/office/drawing/2014/chart" uri="{C3380CC4-5D6E-409C-BE32-E72D297353CC}">
              <c16:uniqueId val="{00000007-3040-4E9F-816D-22D9D9FCD179}"/>
            </c:ext>
          </c:extLst>
        </c:ser>
        <c:ser>
          <c:idx val="4"/>
          <c:order val="4"/>
          <c:tx>
            <c:strRef>
              <c:f>'A9'!$K$15</c:f>
              <c:strCache>
                <c:ptCount val="1"/>
                <c:pt idx="0">
                  <c:v>Adaptacions</c:v>
                </c:pt>
              </c:strCache>
            </c:strRef>
          </c:tx>
          <c:spPr>
            <a:solidFill>
              <a:schemeClr val="accent4"/>
            </a:solidFill>
            <a:ln>
              <a:noFill/>
            </a:ln>
            <a:effectLst/>
          </c:spPr>
          <c:invertIfNegative val="0"/>
          <c:val>
            <c:numRef>
              <c:f>'A9'!$K$17</c:f>
              <c:numCache>
                <c:formatCode>General</c:formatCode>
                <c:ptCount val="1"/>
                <c:pt idx="0">
                  <c:v>0</c:v>
                </c:pt>
              </c:numCache>
            </c:numRef>
          </c:val>
          <c:extLst>
            <c:ext xmlns:c16="http://schemas.microsoft.com/office/drawing/2014/chart" uri="{C3380CC4-5D6E-409C-BE32-E72D297353CC}">
              <c16:uniqueId val="{00000009-3040-4E9F-816D-22D9D9FCD179}"/>
            </c:ext>
          </c:extLst>
        </c:ser>
        <c:ser>
          <c:idx val="5"/>
          <c:order val="5"/>
          <c:tx>
            <c:strRef>
              <c:f>'A9'!$L$15</c:f>
              <c:strCache>
                <c:ptCount val="1"/>
                <c:pt idx="0">
                  <c:v>Exempcions</c:v>
                </c:pt>
              </c:strCache>
            </c:strRef>
          </c:tx>
          <c:spPr>
            <a:solidFill>
              <a:srgbClr val="FF6600"/>
            </a:solidFill>
            <a:ln>
              <a:noFill/>
            </a:ln>
            <a:effectLst/>
          </c:spPr>
          <c:invertIfNegative val="0"/>
          <c:val>
            <c:numRef>
              <c:f>'A9'!$L$17</c:f>
              <c:numCache>
                <c:formatCode>General</c:formatCode>
                <c:ptCount val="1"/>
                <c:pt idx="0">
                  <c:v>0</c:v>
                </c:pt>
              </c:numCache>
            </c:numRef>
          </c:val>
          <c:extLst>
            <c:ext xmlns:c16="http://schemas.microsoft.com/office/drawing/2014/chart" uri="{C3380CC4-5D6E-409C-BE32-E72D297353CC}">
              <c16:uniqueId val="{0000000B-3040-4E9F-816D-22D9D9FCD179}"/>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46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'A9'!$G$15</c:f>
              <c:strCache>
                <c:ptCount val="1"/>
                <c:pt idx="0">
                  <c:v>Represa sense adaptació</c:v>
                </c:pt>
              </c:strCache>
            </c:strRef>
          </c:tx>
          <c:spPr>
            <a:solidFill>
              <a:schemeClr val="accent1"/>
            </a:solidFill>
            <a:ln>
              <a:noFill/>
            </a:ln>
            <a:effectLst/>
          </c:spPr>
          <c:invertIfNegative val="0"/>
          <c:cat>
            <c:strRef>
              <c:f>'A9'!$B$18:$E$23</c:f>
              <c:strCache>
                <c:ptCount val="6"/>
                <c:pt idx="0">
                  <c:v>Assegurances</c:v>
                </c:pt>
                <c:pt idx="1">
                  <c:v>Bancs i altres institucions creditícies</c:v>
                </c:pt>
                <c:pt idx="2">
                  <c:v>Borsa i valors</c:v>
                </c:pt>
                <c:pt idx="3">
                  <c:v>Disposicions de jubilació laboral</c:v>
                </c:pt>
                <c:pt idx="4">
                  <c:v>Disposicions que apliquen a tots els tipus de serveis financers</c:v>
                </c:pt>
                <c:pt idx="5">
                  <c:v>Disposicions de les quals cal prendre nota</c:v>
                </c:pt>
              </c:strCache>
            </c:strRef>
          </c:cat>
          <c:val>
            <c:numRef>
              <c:f>'A9'!$G$18:$G$23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457-432C-88A5-FC930C64226C}"/>
            </c:ext>
          </c:extLst>
        </c:ser>
        <c:ser>
          <c:idx val="1"/>
          <c:order val="1"/>
          <c:tx>
            <c:strRef>
              <c:f>'A9'!$H$15</c:f>
              <c:strCache>
                <c:ptCount val="1"/>
                <c:pt idx="0">
                  <c:v>Transitòries &lt;5</c:v>
                </c:pt>
              </c:strCache>
            </c:strRef>
          </c:tx>
          <c:spPr>
            <a:solidFill>
              <a:schemeClr val="accent1">
                <a:lumMod val="60000"/>
                <a:lumOff val="40000"/>
              </a:schemeClr>
            </a:solidFill>
            <a:ln>
              <a:noFill/>
            </a:ln>
            <a:effectLst/>
          </c:spPr>
          <c:invertIfNegative val="0"/>
          <c:cat>
            <c:strRef>
              <c:f>'A9'!$B$18:$E$23</c:f>
              <c:strCache>
                <c:ptCount val="6"/>
                <c:pt idx="0">
                  <c:v>Assegurances</c:v>
                </c:pt>
                <c:pt idx="1">
                  <c:v>Bancs i altres institucions creditícies</c:v>
                </c:pt>
                <c:pt idx="2">
                  <c:v>Borsa i valors</c:v>
                </c:pt>
                <c:pt idx="3">
                  <c:v>Disposicions de jubilació laboral</c:v>
                </c:pt>
                <c:pt idx="4">
                  <c:v>Disposicions que apliquen a tots els tipus de serveis financers</c:v>
                </c:pt>
                <c:pt idx="5">
                  <c:v>Disposicions de les quals cal prendre nota</c:v>
                </c:pt>
              </c:strCache>
            </c:strRef>
          </c:cat>
          <c:val>
            <c:numRef>
              <c:f>'A9'!$H$18:$H$23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457-432C-88A5-FC930C64226C}"/>
            </c:ext>
          </c:extLst>
        </c:ser>
        <c:ser>
          <c:idx val="2"/>
          <c:order val="2"/>
          <c:tx>
            <c:strRef>
              <c:f>'A9'!$I$15</c:f>
              <c:strCache>
                <c:ptCount val="1"/>
                <c:pt idx="0">
                  <c:v>Actes dels quals es pren nota</c:v>
                </c:pt>
              </c:strCache>
            </c:strRef>
          </c:tx>
          <c:spPr>
            <a:solidFill>
              <a:schemeClr val="accent1">
                <a:lumMod val="40000"/>
                <a:lumOff val="60000"/>
              </a:schemeClr>
            </a:solidFill>
            <a:ln>
              <a:noFill/>
            </a:ln>
            <a:effectLst/>
          </c:spPr>
          <c:invertIfNegative val="0"/>
          <c:cat>
            <c:strRef>
              <c:f>'A9'!$B$18:$E$23</c:f>
              <c:strCache>
                <c:ptCount val="6"/>
                <c:pt idx="0">
                  <c:v>Assegurances</c:v>
                </c:pt>
                <c:pt idx="1">
                  <c:v>Bancs i altres institucions creditícies</c:v>
                </c:pt>
                <c:pt idx="2">
                  <c:v>Borsa i valors</c:v>
                </c:pt>
                <c:pt idx="3">
                  <c:v>Disposicions de jubilació laboral</c:v>
                </c:pt>
                <c:pt idx="4">
                  <c:v>Disposicions que apliquen a tots els tipus de serveis financers</c:v>
                </c:pt>
                <c:pt idx="5">
                  <c:v>Disposicions de les quals cal prendre nota</c:v>
                </c:pt>
              </c:strCache>
            </c:strRef>
          </c:cat>
          <c:val>
            <c:numRef>
              <c:f>'A9'!$I$18:$I$23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457-432C-88A5-FC930C64226C}"/>
            </c:ext>
          </c:extLst>
        </c:ser>
        <c:ser>
          <c:idx val="3"/>
          <c:order val="3"/>
          <c:tx>
            <c:strRef>
              <c:f>'A9'!$J$15</c:f>
              <c:strCache>
                <c:ptCount val="1"/>
                <c:pt idx="0">
                  <c:v>Transitòries ≥5</c:v>
                </c:pt>
              </c:strCache>
            </c:strRef>
          </c:tx>
          <c:spPr>
            <a:solidFill>
              <a:schemeClr val="accent4">
                <a:lumMod val="40000"/>
                <a:lumOff val="60000"/>
              </a:schemeClr>
            </a:solidFill>
            <a:ln>
              <a:noFill/>
            </a:ln>
            <a:effectLst/>
          </c:spPr>
          <c:invertIfNegative val="0"/>
          <c:cat>
            <c:strRef>
              <c:f>'A9'!$B$18:$E$23</c:f>
              <c:strCache>
                <c:ptCount val="6"/>
                <c:pt idx="0">
                  <c:v>Assegurances</c:v>
                </c:pt>
                <c:pt idx="1">
                  <c:v>Bancs i altres institucions creditícies</c:v>
                </c:pt>
                <c:pt idx="2">
                  <c:v>Borsa i valors</c:v>
                </c:pt>
                <c:pt idx="3">
                  <c:v>Disposicions de jubilació laboral</c:v>
                </c:pt>
                <c:pt idx="4">
                  <c:v>Disposicions que apliquen a tots els tipus de serveis financers</c:v>
                </c:pt>
                <c:pt idx="5">
                  <c:v>Disposicions de les quals cal prendre nota</c:v>
                </c:pt>
              </c:strCache>
            </c:strRef>
          </c:cat>
          <c:val>
            <c:numRef>
              <c:f>'A9'!$J$18:$J$23</c:f>
              <c:numCache>
                <c:formatCode>General</c:formatCode>
                <c:ptCount val="6"/>
                <c:pt idx="0">
                  <c:v>66</c:v>
                </c:pt>
                <c:pt idx="1">
                  <c:v>120</c:v>
                </c:pt>
                <c:pt idx="2">
                  <c:v>202</c:v>
                </c:pt>
                <c:pt idx="3">
                  <c:v>1</c:v>
                </c:pt>
                <c:pt idx="4">
                  <c:v>57</c:v>
                </c:pt>
                <c:pt idx="5">
                  <c:v>13</c:v>
                </c:pt>
              </c:numCache>
            </c:numRef>
          </c:val>
          <c:extLst>
            <c:ext xmlns:c16="http://schemas.microsoft.com/office/drawing/2014/chart" uri="{C3380CC4-5D6E-409C-BE32-E72D297353CC}">
              <c16:uniqueId val="{00000003-8457-432C-88A5-FC930C64226C}"/>
            </c:ext>
          </c:extLst>
        </c:ser>
        <c:ser>
          <c:idx val="4"/>
          <c:order val="4"/>
          <c:tx>
            <c:strRef>
              <c:f>'A9'!$K$15</c:f>
              <c:strCache>
                <c:ptCount val="1"/>
                <c:pt idx="0">
                  <c:v>Adaptacions</c:v>
                </c:pt>
              </c:strCache>
            </c:strRef>
          </c:tx>
          <c:spPr>
            <a:solidFill>
              <a:schemeClr val="accent4"/>
            </a:solidFill>
            <a:ln>
              <a:noFill/>
            </a:ln>
            <a:effectLst/>
          </c:spPr>
          <c:invertIfNegative val="0"/>
          <c:cat>
            <c:strRef>
              <c:f>'A9'!$B$18:$E$23</c:f>
              <c:strCache>
                <c:ptCount val="6"/>
                <c:pt idx="0">
                  <c:v>Assegurances</c:v>
                </c:pt>
                <c:pt idx="1">
                  <c:v>Bancs i altres institucions creditícies</c:v>
                </c:pt>
                <c:pt idx="2">
                  <c:v>Borsa i valors</c:v>
                </c:pt>
                <c:pt idx="3">
                  <c:v>Disposicions de jubilació laboral</c:v>
                </c:pt>
                <c:pt idx="4">
                  <c:v>Disposicions que apliquen a tots els tipus de serveis financers</c:v>
                </c:pt>
                <c:pt idx="5">
                  <c:v>Disposicions de les quals cal prendre nota</c:v>
                </c:pt>
              </c:strCache>
            </c:strRef>
          </c:cat>
          <c:val>
            <c:numRef>
              <c:f>'A9'!$K$18:$K$23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8457-432C-88A5-FC930C64226C}"/>
            </c:ext>
          </c:extLst>
        </c:ser>
        <c:ser>
          <c:idx val="5"/>
          <c:order val="5"/>
          <c:tx>
            <c:strRef>
              <c:f>'A9'!$L$15</c:f>
              <c:strCache>
                <c:ptCount val="1"/>
                <c:pt idx="0">
                  <c:v>Exempcions</c:v>
                </c:pt>
              </c:strCache>
            </c:strRef>
          </c:tx>
          <c:spPr>
            <a:solidFill>
              <a:srgbClr val="FF6600"/>
            </a:solidFill>
            <a:ln>
              <a:noFill/>
            </a:ln>
            <a:effectLst/>
          </c:spPr>
          <c:invertIfNegative val="0"/>
          <c:cat>
            <c:strRef>
              <c:f>'A9'!$B$18:$E$23</c:f>
              <c:strCache>
                <c:ptCount val="6"/>
                <c:pt idx="0">
                  <c:v>Assegurances</c:v>
                </c:pt>
                <c:pt idx="1">
                  <c:v>Bancs i altres institucions creditícies</c:v>
                </c:pt>
                <c:pt idx="2">
                  <c:v>Borsa i valors</c:v>
                </c:pt>
                <c:pt idx="3">
                  <c:v>Disposicions de jubilació laboral</c:v>
                </c:pt>
                <c:pt idx="4">
                  <c:v>Disposicions que apliquen a tots els tipus de serveis financers</c:v>
                </c:pt>
                <c:pt idx="5">
                  <c:v>Disposicions de les quals cal prendre nota</c:v>
                </c:pt>
              </c:strCache>
            </c:strRef>
          </c:cat>
          <c:val>
            <c:numRef>
              <c:f>'A9'!$L$18:$L$23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8457-432C-88A5-FC930C64226C}"/>
            </c:ext>
          </c:extLst>
        </c:ser>
        <c:dLbls>
          <c:showLegendKey val="0"/>
          <c:showVal val="0"/>
          <c:showCatName val="0"/>
          <c:showSerName val="0"/>
          <c:showPercent val="0"/>
          <c:showBubbleSize val="0"/>
        </c:dLbls>
        <c:gapWidth val="150"/>
        <c:overlap val="100"/>
        <c:axId val="288817744"/>
        <c:axId val="288818224"/>
      </c:barChart>
      <c:catAx>
        <c:axId val="288817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8224"/>
        <c:crosses val="autoZero"/>
        <c:auto val="1"/>
        <c:lblAlgn val="ctr"/>
        <c:lblOffset val="100"/>
        <c:noMultiLvlLbl val="0"/>
      </c:catAx>
      <c:valAx>
        <c:axId val="288818224"/>
        <c:scaling>
          <c:orientation val="minMax"/>
          <c:max val="20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'A10'!$G$13</c:f>
              <c:strCache>
                <c:ptCount val="1"/>
                <c:pt idx="0">
                  <c:v>Represa sense adaptació</c:v>
                </c:pt>
              </c:strCache>
            </c:strRef>
          </c:tx>
          <c:spPr>
            <a:solidFill>
              <a:schemeClr val="accent1"/>
            </a:solidFill>
            <a:ln>
              <a:noFill/>
            </a:ln>
            <a:effectLst/>
          </c:spPr>
          <c:invertIfNegative val="0"/>
          <c:dLbls>
            <c:dLbl>
              <c:idx val="0"/>
              <c:tx>
                <c:rich>
                  <a:bodyPr/>
                  <a:lstStyle/>
                  <a:p>
                    <a:fld id="{6F86FCA3-216F-44F0-9F75-F729D740A533}"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8F8-43B7-86F9-7359D11B4A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'A10'!$G$15</c:f>
              <c:numCache>
                <c:formatCode>General</c:formatCode>
                <c:ptCount val="1"/>
                <c:pt idx="0">
                  <c:v>2</c:v>
                </c:pt>
              </c:numCache>
            </c:numRef>
          </c:val>
          <c:extLst>
            <c:ext xmlns:c15="http://schemas.microsoft.com/office/drawing/2012/chart" uri="{02D57815-91ED-43cb-92C2-25804820EDAC}">
              <c15:datalabelsRange>
                <c15:f>'A10'!$G$14</c15:f>
                <c15:dlblRangeCache>
                  <c:ptCount val="1"/>
                  <c:pt idx="0">
                    <c:v>11,8%</c:v>
                  </c:pt>
                </c15:dlblRangeCache>
              </c15:datalabelsRange>
            </c:ext>
            <c:ext xmlns:c16="http://schemas.microsoft.com/office/drawing/2014/chart" uri="{C3380CC4-5D6E-409C-BE32-E72D297353CC}">
              <c16:uniqueId val="{00000001-08F8-43B7-86F9-7359D11B4A3F}"/>
            </c:ext>
          </c:extLst>
        </c:ser>
        <c:ser>
          <c:idx val="1"/>
          <c:order val="1"/>
          <c:tx>
            <c:strRef>
              <c:f>'A10'!$H$13</c:f>
              <c:strCache>
                <c:ptCount val="1"/>
                <c:pt idx="0">
                  <c:v>Transitòries &lt;5</c:v>
                </c:pt>
              </c:strCache>
            </c:strRef>
          </c:tx>
          <c:spPr>
            <a:solidFill>
              <a:schemeClr val="accent1">
                <a:lumMod val="60000"/>
                <a:lumOff val="40000"/>
              </a:schemeClr>
            </a:solidFill>
            <a:ln>
              <a:noFill/>
            </a:ln>
            <a:effectLst/>
          </c:spPr>
          <c:invertIfNegative val="0"/>
          <c:dLbls>
            <c:dLbl>
              <c:idx val="0"/>
              <c:tx>
                <c:rich>
                  <a:bodyPr/>
                  <a:lstStyle/>
                  <a:p>
                    <a:fld id="{687F0799-680F-45EE-AF77-BA199BCCBC7B}"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8F8-43B7-86F9-7359D11B4A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'A10'!$H$15</c:f>
              <c:numCache>
                <c:formatCode>General</c:formatCode>
                <c:ptCount val="1"/>
                <c:pt idx="0">
                  <c:v>14</c:v>
                </c:pt>
              </c:numCache>
            </c:numRef>
          </c:val>
          <c:extLst>
            <c:ext xmlns:c15="http://schemas.microsoft.com/office/drawing/2012/chart" uri="{02D57815-91ED-43cb-92C2-25804820EDAC}">
              <c15:datalabelsRange>
                <c15:f>'A10'!$H$14</c15:f>
                <c15:dlblRangeCache>
                  <c:ptCount val="1"/>
                  <c:pt idx="0">
                    <c:v>82,4%</c:v>
                  </c:pt>
                </c15:dlblRangeCache>
              </c15:datalabelsRange>
            </c:ext>
            <c:ext xmlns:c16="http://schemas.microsoft.com/office/drawing/2014/chart" uri="{C3380CC4-5D6E-409C-BE32-E72D297353CC}">
              <c16:uniqueId val="{00000003-08F8-43B7-86F9-7359D11B4A3F}"/>
            </c:ext>
          </c:extLst>
        </c:ser>
        <c:ser>
          <c:idx val="2"/>
          <c:order val="2"/>
          <c:tx>
            <c:strRef>
              <c:f>'A10'!$I$13</c:f>
              <c:strCache>
                <c:ptCount val="1"/>
                <c:pt idx="0">
                  <c:v>Actes dels quals es pren nota</c:v>
                </c:pt>
              </c:strCache>
            </c:strRef>
          </c:tx>
          <c:spPr>
            <a:solidFill>
              <a:schemeClr val="accent1">
                <a:lumMod val="40000"/>
                <a:lumOff val="60000"/>
              </a:schemeClr>
            </a:solidFill>
            <a:ln>
              <a:noFill/>
            </a:ln>
            <a:effectLst/>
          </c:spPr>
          <c:invertIfNegative val="0"/>
          <c:dLbls>
            <c:dLbl>
              <c:idx val="0"/>
              <c:tx>
                <c:rich>
                  <a:bodyPr/>
                  <a:lstStyle/>
                  <a:p>
                    <a:fld id="{F07E5087-1BB7-4698-A8BB-72366A14AAEA}"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8F8-43B7-86F9-7359D11B4A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'A10'!$I$15</c:f>
              <c:numCache>
                <c:formatCode>General</c:formatCode>
                <c:ptCount val="1"/>
                <c:pt idx="0">
                  <c:v>1</c:v>
                </c:pt>
              </c:numCache>
            </c:numRef>
          </c:val>
          <c:extLst>
            <c:ext xmlns:c15="http://schemas.microsoft.com/office/drawing/2012/chart" uri="{02D57815-91ED-43cb-92C2-25804820EDAC}">
              <c15:datalabelsRange>
                <c15:f>'A10'!$I$14</c15:f>
                <c15:dlblRangeCache>
                  <c:ptCount val="1"/>
                  <c:pt idx="0">
                    <c:v>5,9%</c:v>
                  </c:pt>
                </c15:dlblRangeCache>
              </c15:datalabelsRange>
            </c:ext>
            <c:ext xmlns:c16="http://schemas.microsoft.com/office/drawing/2014/chart" uri="{C3380CC4-5D6E-409C-BE32-E72D297353CC}">
              <c16:uniqueId val="{00000005-08F8-43B7-86F9-7359D11B4A3F}"/>
            </c:ext>
          </c:extLst>
        </c:ser>
        <c:ser>
          <c:idx val="3"/>
          <c:order val="3"/>
          <c:tx>
            <c:strRef>
              <c:f>'A10'!$J$13</c:f>
              <c:strCache>
                <c:ptCount val="1"/>
                <c:pt idx="0">
                  <c:v>Transitòries ≥5</c:v>
                </c:pt>
              </c:strCache>
            </c:strRef>
          </c:tx>
          <c:spPr>
            <a:solidFill>
              <a:schemeClr val="accent4">
                <a:lumMod val="40000"/>
                <a:lumOff val="60000"/>
              </a:schemeClr>
            </a:solidFill>
            <a:ln>
              <a:noFill/>
            </a:ln>
            <a:effectLst/>
          </c:spPr>
          <c:invertIfNegative val="0"/>
          <c:val>
            <c:numRef>
              <c:f>'A10'!$J$15</c:f>
              <c:numCache>
                <c:formatCode>General</c:formatCode>
                <c:ptCount val="1"/>
                <c:pt idx="0">
                  <c:v>0</c:v>
                </c:pt>
              </c:numCache>
            </c:numRef>
          </c:val>
          <c:extLst>
            <c:ext xmlns:c16="http://schemas.microsoft.com/office/drawing/2014/chart" uri="{C3380CC4-5D6E-409C-BE32-E72D297353CC}">
              <c16:uniqueId val="{00000007-08F8-43B7-86F9-7359D11B4A3F}"/>
            </c:ext>
          </c:extLst>
        </c:ser>
        <c:ser>
          <c:idx val="4"/>
          <c:order val="4"/>
          <c:tx>
            <c:strRef>
              <c:f>'A10'!$K$13</c:f>
              <c:strCache>
                <c:ptCount val="1"/>
                <c:pt idx="0">
                  <c:v>Adaptacions</c:v>
                </c:pt>
              </c:strCache>
            </c:strRef>
          </c:tx>
          <c:spPr>
            <a:solidFill>
              <a:schemeClr val="accent4"/>
            </a:solidFill>
            <a:ln>
              <a:noFill/>
            </a:ln>
            <a:effectLst/>
          </c:spPr>
          <c:invertIfNegative val="0"/>
          <c:val>
            <c:numRef>
              <c:f>'A10'!$K$15</c:f>
              <c:numCache>
                <c:formatCode>General</c:formatCode>
                <c:ptCount val="1"/>
                <c:pt idx="0">
                  <c:v>0</c:v>
                </c:pt>
              </c:numCache>
            </c:numRef>
          </c:val>
          <c:extLst>
            <c:ext xmlns:c16="http://schemas.microsoft.com/office/drawing/2014/chart" uri="{C3380CC4-5D6E-409C-BE32-E72D297353CC}">
              <c16:uniqueId val="{00000009-08F8-43B7-86F9-7359D11B4A3F}"/>
            </c:ext>
          </c:extLst>
        </c:ser>
        <c:ser>
          <c:idx val="5"/>
          <c:order val="5"/>
          <c:tx>
            <c:strRef>
              <c:f>'A10'!$L$13</c:f>
              <c:strCache>
                <c:ptCount val="1"/>
                <c:pt idx="0">
                  <c:v>Exempcions</c:v>
                </c:pt>
              </c:strCache>
            </c:strRef>
          </c:tx>
          <c:spPr>
            <a:solidFill>
              <a:srgbClr val="FF6600"/>
            </a:solidFill>
            <a:ln>
              <a:noFill/>
            </a:ln>
            <a:effectLst/>
          </c:spPr>
          <c:invertIfNegative val="0"/>
          <c:val>
            <c:numRef>
              <c:f>'A10'!$L$15</c:f>
              <c:numCache>
                <c:formatCode>General</c:formatCode>
                <c:ptCount val="1"/>
                <c:pt idx="0">
                  <c:v>0</c:v>
                </c:pt>
              </c:numCache>
            </c:numRef>
          </c:val>
          <c:extLst>
            <c:ext xmlns:c16="http://schemas.microsoft.com/office/drawing/2014/chart" uri="{C3380CC4-5D6E-409C-BE32-E72D297353CC}">
              <c16:uniqueId val="{0000000B-08F8-43B7-86F9-7359D11B4A3F}"/>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17"/>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'A11'!$G$15</c:f>
              <c:strCache>
                <c:ptCount val="1"/>
                <c:pt idx="0">
                  <c:v>Represa sense adaptació</c:v>
                </c:pt>
              </c:strCache>
            </c:strRef>
          </c:tx>
          <c:spPr>
            <a:solidFill>
              <a:schemeClr val="accent1"/>
            </a:solidFill>
            <a:ln>
              <a:noFill/>
            </a:ln>
            <a:effectLst/>
          </c:spPr>
          <c:invertIfNegative val="0"/>
          <c:dLbls>
            <c:dLbl>
              <c:idx val="0"/>
              <c:tx>
                <c:rich>
                  <a:bodyPr/>
                  <a:lstStyle/>
                  <a:p>
                    <a:fld id="{D8FFCC16-68C6-442C-96DD-1A28B520B3EC}"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0C0-4BDE-B1A2-13C44D22349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'A11'!$G$17</c:f>
              <c:numCache>
                <c:formatCode>General</c:formatCode>
                <c:ptCount val="1"/>
                <c:pt idx="0">
                  <c:v>104</c:v>
                </c:pt>
              </c:numCache>
            </c:numRef>
          </c:val>
          <c:extLst>
            <c:ext xmlns:c15="http://schemas.microsoft.com/office/drawing/2012/chart" uri="{02D57815-91ED-43cb-92C2-25804820EDAC}">
              <c15:datalabelsRange>
                <c15:f>'A11'!$G$16</c15:f>
                <c15:dlblRangeCache>
                  <c:ptCount val="1"/>
                  <c:pt idx="0">
                    <c:v>55,9%</c:v>
                  </c:pt>
                </c15:dlblRangeCache>
              </c15:datalabelsRange>
            </c:ext>
            <c:ext xmlns:c16="http://schemas.microsoft.com/office/drawing/2014/chart" uri="{C3380CC4-5D6E-409C-BE32-E72D297353CC}">
              <c16:uniqueId val="{00000001-F0C0-4BDE-B1A2-13C44D22349C}"/>
            </c:ext>
          </c:extLst>
        </c:ser>
        <c:ser>
          <c:idx val="1"/>
          <c:order val="1"/>
          <c:tx>
            <c:strRef>
              <c:f>'A11'!$H$15</c:f>
              <c:strCache>
                <c:ptCount val="1"/>
                <c:pt idx="0">
                  <c:v>Transitòries &lt;5</c:v>
                </c:pt>
              </c:strCache>
            </c:strRef>
          </c:tx>
          <c:spPr>
            <a:solidFill>
              <a:schemeClr val="accent1">
                <a:lumMod val="60000"/>
                <a:lumOff val="40000"/>
              </a:schemeClr>
            </a:solidFill>
            <a:ln>
              <a:noFill/>
            </a:ln>
            <a:effectLst/>
          </c:spPr>
          <c:invertIfNegative val="0"/>
          <c:val>
            <c:numRef>
              <c:f>'A11'!$H$17</c:f>
              <c:numCache>
                <c:formatCode>General</c:formatCode>
                <c:ptCount val="1"/>
                <c:pt idx="0">
                  <c:v>0</c:v>
                </c:pt>
              </c:numCache>
            </c:numRef>
          </c:val>
          <c:extLst>
            <c:ext xmlns:c16="http://schemas.microsoft.com/office/drawing/2014/chart" uri="{C3380CC4-5D6E-409C-BE32-E72D297353CC}">
              <c16:uniqueId val="{00000003-F0C0-4BDE-B1A2-13C44D22349C}"/>
            </c:ext>
          </c:extLst>
        </c:ser>
        <c:ser>
          <c:idx val="2"/>
          <c:order val="2"/>
          <c:tx>
            <c:strRef>
              <c:f>'A11'!$I$15</c:f>
              <c:strCache>
                <c:ptCount val="1"/>
                <c:pt idx="0">
                  <c:v>Actes dels quals es pren nota</c:v>
                </c:pt>
              </c:strCache>
            </c:strRef>
          </c:tx>
          <c:spPr>
            <a:solidFill>
              <a:schemeClr val="accent1">
                <a:lumMod val="40000"/>
                <a:lumOff val="60000"/>
              </a:schemeClr>
            </a:solidFill>
            <a:ln>
              <a:noFill/>
            </a:ln>
            <a:effectLst/>
          </c:spPr>
          <c:invertIfNegative val="0"/>
          <c:dLbls>
            <c:dLbl>
              <c:idx val="0"/>
              <c:tx>
                <c:rich>
                  <a:bodyPr/>
                  <a:lstStyle/>
                  <a:p>
                    <a:fld id="{EBA58B8D-4CAF-43AB-A59F-853FA6FBD11F}"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0C0-4BDE-B1A2-13C44D22349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'A11'!$I$17</c:f>
              <c:numCache>
                <c:formatCode>General</c:formatCode>
                <c:ptCount val="1"/>
                <c:pt idx="0">
                  <c:v>59</c:v>
                </c:pt>
              </c:numCache>
            </c:numRef>
          </c:val>
          <c:extLst>
            <c:ext xmlns:c15="http://schemas.microsoft.com/office/drawing/2012/chart" uri="{02D57815-91ED-43cb-92C2-25804820EDAC}">
              <c15:datalabelsRange>
                <c15:f>'A11'!$I$16</c15:f>
                <c15:dlblRangeCache>
                  <c:ptCount val="1"/>
                  <c:pt idx="0">
                    <c:v>31,7%</c:v>
                  </c:pt>
                </c15:dlblRangeCache>
              </c15:datalabelsRange>
            </c:ext>
            <c:ext xmlns:c16="http://schemas.microsoft.com/office/drawing/2014/chart" uri="{C3380CC4-5D6E-409C-BE32-E72D297353CC}">
              <c16:uniqueId val="{00000005-F0C0-4BDE-B1A2-13C44D22349C}"/>
            </c:ext>
          </c:extLst>
        </c:ser>
        <c:ser>
          <c:idx val="3"/>
          <c:order val="3"/>
          <c:tx>
            <c:strRef>
              <c:f>'A11'!$J$15</c:f>
              <c:strCache>
                <c:ptCount val="1"/>
                <c:pt idx="0">
                  <c:v>Transitòries ≥5</c:v>
                </c:pt>
              </c:strCache>
            </c:strRef>
          </c:tx>
          <c:spPr>
            <a:solidFill>
              <a:schemeClr val="accent4">
                <a:lumMod val="40000"/>
                <a:lumOff val="60000"/>
              </a:schemeClr>
            </a:solidFill>
            <a:ln>
              <a:noFill/>
            </a:ln>
            <a:effectLst/>
          </c:spPr>
          <c:invertIfNegative val="0"/>
          <c:dLbls>
            <c:dLbl>
              <c:idx val="0"/>
              <c:tx>
                <c:rich>
                  <a:bodyPr/>
                  <a:lstStyle/>
                  <a:p>
                    <a:fld id="{E094B126-382C-495A-8FE4-3B6803AA0623}"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0C0-4BDE-B1A2-13C44D22349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'A11'!$J$17</c:f>
              <c:numCache>
                <c:formatCode>General</c:formatCode>
                <c:ptCount val="1"/>
                <c:pt idx="0">
                  <c:v>22</c:v>
                </c:pt>
              </c:numCache>
            </c:numRef>
          </c:val>
          <c:extLst>
            <c:ext xmlns:c15="http://schemas.microsoft.com/office/drawing/2012/chart" uri="{02D57815-91ED-43cb-92C2-25804820EDAC}">
              <c15:datalabelsRange>
                <c15:f>'A11'!$J$16</c15:f>
                <c15:dlblRangeCache>
                  <c:ptCount val="1"/>
                  <c:pt idx="0">
                    <c:v>11,8%</c:v>
                  </c:pt>
                </c15:dlblRangeCache>
              </c15:datalabelsRange>
            </c:ext>
            <c:ext xmlns:c16="http://schemas.microsoft.com/office/drawing/2014/chart" uri="{C3380CC4-5D6E-409C-BE32-E72D297353CC}">
              <c16:uniqueId val="{00000007-F0C0-4BDE-B1A2-13C44D22349C}"/>
            </c:ext>
          </c:extLst>
        </c:ser>
        <c:ser>
          <c:idx val="4"/>
          <c:order val="4"/>
          <c:tx>
            <c:strRef>
              <c:f>'A11'!$K$15</c:f>
              <c:strCache>
                <c:ptCount val="1"/>
                <c:pt idx="0">
                  <c:v>Adaptacions</c:v>
                </c:pt>
              </c:strCache>
            </c:strRef>
          </c:tx>
          <c:spPr>
            <a:solidFill>
              <a:schemeClr val="accent4"/>
            </a:solidFill>
            <a:ln>
              <a:noFill/>
            </a:ln>
            <a:effectLst/>
          </c:spPr>
          <c:invertIfNegative val="0"/>
          <c:val>
            <c:numRef>
              <c:f>'A11'!$K$17</c:f>
              <c:numCache>
                <c:formatCode>General</c:formatCode>
                <c:ptCount val="1"/>
                <c:pt idx="0">
                  <c:v>1</c:v>
                </c:pt>
              </c:numCache>
            </c:numRef>
          </c:val>
          <c:extLst>
            <c:ext xmlns:c16="http://schemas.microsoft.com/office/drawing/2014/chart" uri="{C3380CC4-5D6E-409C-BE32-E72D297353CC}">
              <c16:uniqueId val="{00000009-F0C0-4BDE-B1A2-13C44D22349C}"/>
            </c:ext>
          </c:extLst>
        </c:ser>
        <c:ser>
          <c:idx val="5"/>
          <c:order val="5"/>
          <c:tx>
            <c:strRef>
              <c:f>'A11'!$L$15</c:f>
              <c:strCache>
                <c:ptCount val="1"/>
                <c:pt idx="0">
                  <c:v>Exempcions</c:v>
                </c:pt>
              </c:strCache>
            </c:strRef>
          </c:tx>
          <c:spPr>
            <a:solidFill>
              <a:srgbClr val="FF6600"/>
            </a:solidFill>
            <a:ln>
              <a:noFill/>
            </a:ln>
            <a:effectLst/>
          </c:spPr>
          <c:invertIfNegative val="0"/>
          <c:val>
            <c:numRef>
              <c:f>'A11'!$L$17</c:f>
              <c:numCache>
                <c:formatCode>General</c:formatCode>
                <c:ptCount val="1"/>
                <c:pt idx="0">
                  <c:v>0</c:v>
                </c:pt>
              </c:numCache>
            </c:numRef>
          </c:val>
          <c:extLst>
            <c:ext xmlns:c16="http://schemas.microsoft.com/office/drawing/2014/chart" uri="{C3380CC4-5D6E-409C-BE32-E72D297353CC}">
              <c16:uniqueId val="{0000000B-F0C0-4BDE-B1A2-13C44D22349C}"/>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19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'A11'!$G$15</c:f>
              <c:strCache>
                <c:ptCount val="1"/>
                <c:pt idx="0">
                  <c:v>Represa sense adaptació</c:v>
                </c:pt>
              </c:strCache>
            </c:strRef>
          </c:tx>
          <c:spPr>
            <a:solidFill>
              <a:schemeClr val="accent1"/>
            </a:solidFill>
            <a:ln>
              <a:noFill/>
            </a:ln>
            <a:effectLst/>
          </c:spPr>
          <c:invertIfNegative val="0"/>
          <c:cat>
            <c:strRef>
              <c:f>'A11'!$B$18:$E$38</c:f>
              <c:strCache>
                <c:ptCount val="21"/>
                <c:pt idx="0">
                  <c:v>Serveis de telecomunicacions</c:v>
                </c:pt>
                <c:pt idx="1">
                  <c:v>Dècada digital</c:v>
                </c:pt>
                <c:pt idx="2">
                  <c:v>Roaming</c:v>
                </c:pt>
                <c:pt idx="3">
                  <c:v>Política de l'espectre radioelèctric</c:v>
                </c:pt>
                <c:pt idx="4">
                  <c:v>Gigabit Society</c:v>
                </c:pt>
                <c:pt idx="5">
                  <c:v>5G i ciberseguretat</c:v>
                </c:pt>
                <c:pt idx="6">
                  <c:v>IA</c:v>
                </c:pt>
                <c:pt idx="7">
                  <c:v>European Cloud Initiative</c:v>
                </c:pt>
                <c:pt idx="8">
                  <c:v>Free flow of data</c:v>
                </c:pt>
                <c:pt idx="9">
                  <c:v>Governança d'internet</c:v>
                </c:pt>
                <c:pt idx="10">
                  <c:v>Ciberseguretat</c:v>
                </c:pt>
                <c:pt idx="11">
                  <c:v>Directiva de serveis de mitjans audiovisuals</c:v>
                </c:pt>
                <c:pt idx="12">
                  <c:v>Comerç electrònic - plataformes en línia</c:v>
                </c:pt>
                <c:pt idx="13">
                  <c:v>Geoblocking</c:v>
                </c:pt>
                <c:pt idx="14">
                  <c:v>Sector (inclou Serveis digitals i Platform-to-Business)</c:v>
                </c:pt>
                <c:pt idx="15">
                  <c:v>Dades obertes i reutilització de la informació del sector públic</c:v>
                </c:pt>
                <c:pt idx="16">
                  <c:v>Accessibilitat web</c:v>
                </c:pt>
                <c:pt idx="17">
                  <c:v>Identificació electrònica i serveis d'autenticació i confiança</c:v>
                </c:pt>
                <c:pt idx="18">
                  <c:v>Privacitat i protecció de dades</c:v>
                </c:pt>
                <c:pt idx="19">
                  <c:v>eHealth</c:v>
                </c:pt>
                <c:pt idx="20">
                  <c:v>Serveis postals</c:v>
                </c:pt>
              </c:strCache>
            </c:strRef>
          </c:cat>
          <c:val>
            <c:numRef>
              <c:f>'A11'!$G$18:$G$38</c:f>
              <c:numCache>
                <c:formatCode>General</c:formatCode>
                <c:ptCount val="21"/>
                <c:pt idx="0">
                  <c:v>0</c:v>
                </c:pt>
                <c:pt idx="1">
                  <c:v>0</c:v>
                </c:pt>
                <c:pt idx="2">
                  <c:v>0</c:v>
                </c:pt>
                <c:pt idx="3">
                  <c:v>27</c:v>
                </c:pt>
                <c:pt idx="4">
                  <c:v>1</c:v>
                </c:pt>
                <c:pt idx="5">
                  <c:v>0</c:v>
                </c:pt>
                <c:pt idx="6">
                  <c:v>1</c:v>
                </c:pt>
                <c:pt idx="7">
                  <c:v>1</c:v>
                </c:pt>
                <c:pt idx="8">
                  <c:v>1</c:v>
                </c:pt>
                <c:pt idx="9">
                  <c:v>5</c:v>
                </c:pt>
                <c:pt idx="10">
                  <c:v>4</c:v>
                </c:pt>
                <c:pt idx="11">
                  <c:v>2</c:v>
                </c:pt>
                <c:pt idx="12">
                  <c:v>7</c:v>
                </c:pt>
                <c:pt idx="13">
                  <c:v>1</c:v>
                </c:pt>
                <c:pt idx="14">
                  <c:v>6</c:v>
                </c:pt>
                <c:pt idx="15">
                  <c:v>3</c:v>
                </c:pt>
                <c:pt idx="16">
                  <c:v>6</c:v>
                </c:pt>
                <c:pt idx="17">
                  <c:v>9</c:v>
                </c:pt>
                <c:pt idx="18">
                  <c:v>29</c:v>
                </c:pt>
                <c:pt idx="19">
                  <c:v>0</c:v>
                </c:pt>
                <c:pt idx="20">
                  <c:v>1</c:v>
                </c:pt>
              </c:numCache>
            </c:numRef>
          </c:val>
          <c:extLst>
            <c:ext xmlns:c16="http://schemas.microsoft.com/office/drawing/2014/chart" uri="{C3380CC4-5D6E-409C-BE32-E72D297353CC}">
              <c16:uniqueId val="{00000000-1010-4BDE-94D9-70FA527D09A5}"/>
            </c:ext>
          </c:extLst>
        </c:ser>
        <c:ser>
          <c:idx val="1"/>
          <c:order val="1"/>
          <c:tx>
            <c:strRef>
              <c:f>'A11'!$H$15</c:f>
              <c:strCache>
                <c:ptCount val="1"/>
                <c:pt idx="0">
                  <c:v>Transitòries &lt;5</c:v>
                </c:pt>
              </c:strCache>
            </c:strRef>
          </c:tx>
          <c:spPr>
            <a:solidFill>
              <a:schemeClr val="accent1">
                <a:lumMod val="60000"/>
                <a:lumOff val="40000"/>
              </a:schemeClr>
            </a:solidFill>
            <a:ln>
              <a:noFill/>
            </a:ln>
            <a:effectLst/>
          </c:spPr>
          <c:invertIfNegative val="0"/>
          <c:cat>
            <c:strRef>
              <c:f>'A11'!$B$18:$E$38</c:f>
              <c:strCache>
                <c:ptCount val="21"/>
                <c:pt idx="0">
                  <c:v>Serveis de telecomunicacions</c:v>
                </c:pt>
                <c:pt idx="1">
                  <c:v>Dècada digital</c:v>
                </c:pt>
                <c:pt idx="2">
                  <c:v>Roaming</c:v>
                </c:pt>
                <c:pt idx="3">
                  <c:v>Política de l'espectre radioelèctric</c:v>
                </c:pt>
                <c:pt idx="4">
                  <c:v>Gigabit Society</c:v>
                </c:pt>
                <c:pt idx="5">
                  <c:v>5G i ciberseguretat</c:v>
                </c:pt>
                <c:pt idx="6">
                  <c:v>IA</c:v>
                </c:pt>
                <c:pt idx="7">
                  <c:v>European Cloud Initiative</c:v>
                </c:pt>
                <c:pt idx="8">
                  <c:v>Free flow of data</c:v>
                </c:pt>
                <c:pt idx="9">
                  <c:v>Governança d'internet</c:v>
                </c:pt>
                <c:pt idx="10">
                  <c:v>Ciberseguretat</c:v>
                </c:pt>
                <c:pt idx="11">
                  <c:v>Directiva de serveis de mitjans audiovisuals</c:v>
                </c:pt>
                <c:pt idx="12">
                  <c:v>Comerç electrònic - plataformes en línia</c:v>
                </c:pt>
                <c:pt idx="13">
                  <c:v>Geoblocking</c:v>
                </c:pt>
                <c:pt idx="14">
                  <c:v>Sector (inclou Serveis digitals i Platform-to-Business)</c:v>
                </c:pt>
                <c:pt idx="15">
                  <c:v>Dades obertes i reutilització de la informació del sector públic</c:v>
                </c:pt>
                <c:pt idx="16">
                  <c:v>Accessibilitat web</c:v>
                </c:pt>
                <c:pt idx="17">
                  <c:v>Identificació electrònica i serveis d'autenticació i confiança</c:v>
                </c:pt>
                <c:pt idx="18">
                  <c:v>Privacitat i protecció de dades</c:v>
                </c:pt>
                <c:pt idx="19">
                  <c:v>eHealth</c:v>
                </c:pt>
                <c:pt idx="20">
                  <c:v>Serveis postals</c:v>
                </c:pt>
              </c:strCache>
            </c:strRef>
          </c:cat>
          <c:val>
            <c:numRef>
              <c:f>'A11'!$H$18:$H$38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010-4BDE-94D9-70FA527D09A5}"/>
            </c:ext>
          </c:extLst>
        </c:ser>
        <c:ser>
          <c:idx val="2"/>
          <c:order val="2"/>
          <c:tx>
            <c:strRef>
              <c:f>'A11'!$I$15</c:f>
              <c:strCache>
                <c:ptCount val="1"/>
                <c:pt idx="0">
                  <c:v>Actes dels quals es pren nota</c:v>
                </c:pt>
              </c:strCache>
            </c:strRef>
          </c:tx>
          <c:spPr>
            <a:solidFill>
              <a:schemeClr val="accent1">
                <a:lumMod val="40000"/>
                <a:lumOff val="60000"/>
              </a:schemeClr>
            </a:solidFill>
            <a:ln>
              <a:noFill/>
            </a:ln>
            <a:effectLst/>
          </c:spPr>
          <c:invertIfNegative val="0"/>
          <c:cat>
            <c:strRef>
              <c:f>'A11'!$B$18:$E$38</c:f>
              <c:strCache>
                <c:ptCount val="21"/>
                <c:pt idx="0">
                  <c:v>Serveis de telecomunicacions</c:v>
                </c:pt>
                <c:pt idx="1">
                  <c:v>Dècada digital</c:v>
                </c:pt>
                <c:pt idx="2">
                  <c:v>Roaming</c:v>
                </c:pt>
                <c:pt idx="3">
                  <c:v>Política de l'espectre radioelèctric</c:v>
                </c:pt>
                <c:pt idx="4">
                  <c:v>Gigabit Society</c:v>
                </c:pt>
                <c:pt idx="5">
                  <c:v>5G i ciberseguretat</c:v>
                </c:pt>
                <c:pt idx="6">
                  <c:v>IA</c:v>
                </c:pt>
                <c:pt idx="7">
                  <c:v>European Cloud Initiative</c:v>
                </c:pt>
                <c:pt idx="8">
                  <c:v>Free flow of data</c:v>
                </c:pt>
                <c:pt idx="9">
                  <c:v>Governança d'internet</c:v>
                </c:pt>
                <c:pt idx="10">
                  <c:v>Ciberseguretat</c:v>
                </c:pt>
                <c:pt idx="11">
                  <c:v>Directiva de serveis de mitjans audiovisuals</c:v>
                </c:pt>
                <c:pt idx="12">
                  <c:v>Comerç electrònic - plataformes en línia</c:v>
                </c:pt>
                <c:pt idx="13">
                  <c:v>Geoblocking</c:v>
                </c:pt>
                <c:pt idx="14">
                  <c:v>Sector (inclou Serveis digitals i Platform-to-Business)</c:v>
                </c:pt>
                <c:pt idx="15">
                  <c:v>Dades obertes i reutilització de la informació del sector públic</c:v>
                </c:pt>
                <c:pt idx="16">
                  <c:v>Accessibilitat web</c:v>
                </c:pt>
                <c:pt idx="17">
                  <c:v>Identificació electrònica i serveis d'autenticació i confiança</c:v>
                </c:pt>
                <c:pt idx="18">
                  <c:v>Privacitat i protecció de dades</c:v>
                </c:pt>
                <c:pt idx="19">
                  <c:v>eHealth</c:v>
                </c:pt>
                <c:pt idx="20">
                  <c:v>Serveis postals</c:v>
                </c:pt>
              </c:strCache>
            </c:strRef>
          </c:cat>
          <c:val>
            <c:numRef>
              <c:f>'A11'!$I$18:$I$38</c:f>
              <c:numCache>
                <c:formatCode>General</c:formatCode>
                <c:ptCount val="21"/>
                <c:pt idx="0">
                  <c:v>0</c:v>
                </c:pt>
                <c:pt idx="1">
                  <c:v>7</c:v>
                </c:pt>
                <c:pt idx="2">
                  <c:v>0</c:v>
                </c:pt>
                <c:pt idx="3">
                  <c:v>0</c:v>
                </c:pt>
                <c:pt idx="4">
                  <c:v>4</c:v>
                </c:pt>
                <c:pt idx="5">
                  <c:v>4</c:v>
                </c:pt>
                <c:pt idx="6">
                  <c:v>6</c:v>
                </c:pt>
                <c:pt idx="7">
                  <c:v>3</c:v>
                </c:pt>
                <c:pt idx="8">
                  <c:v>1</c:v>
                </c:pt>
                <c:pt idx="9">
                  <c:v>1</c:v>
                </c:pt>
                <c:pt idx="10">
                  <c:v>6</c:v>
                </c:pt>
                <c:pt idx="11">
                  <c:v>7</c:v>
                </c:pt>
                <c:pt idx="12">
                  <c:v>4</c:v>
                </c:pt>
                <c:pt idx="13">
                  <c:v>0</c:v>
                </c:pt>
                <c:pt idx="14">
                  <c:v>0</c:v>
                </c:pt>
                <c:pt idx="15">
                  <c:v>2</c:v>
                </c:pt>
                <c:pt idx="16">
                  <c:v>3</c:v>
                </c:pt>
                <c:pt idx="17">
                  <c:v>0</c:v>
                </c:pt>
                <c:pt idx="18">
                  <c:v>1</c:v>
                </c:pt>
                <c:pt idx="19">
                  <c:v>10</c:v>
                </c:pt>
                <c:pt idx="20">
                  <c:v>0</c:v>
                </c:pt>
              </c:numCache>
            </c:numRef>
          </c:val>
          <c:extLst>
            <c:ext xmlns:c16="http://schemas.microsoft.com/office/drawing/2014/chart" uri="{C3380CC4-5D6E-409C-BE32-E72D297353CC}">
              <c16:uniqueId val="{00000002-1010-4BDE-94D9-70FA527D09A5}"/>
            </c:ext>
          </c:extLst>
        </c:ser>
        <c:ser>
          <c:idx val="3"/>
          <c:order val="3"/>
          <c:tx>
            <c:strRef>
              <c:f>'A11'!$J$15</c:f>
              <c:strCache>
                <c:ptCount val="1"/>
                <c:pt idx="0">
                  <c:v>Transitòries ≥5</c:v>
                </c:pt>
              </c:strCache>
            </c:strRef>
          </c:tx>
          <c:spPr>
            <a:solidFill>
              <a:schemeClr val="accent4">
                <a:lumMod val="40000"/>
                <a:lumOff val="60000"/>
              </a:schemeClr>
            </a:solidFill>
            <a:ln>
              <a:noFill/>
            </a:ln>
            <a:effectLst/>
          </c:spPr>
          <c:invertIfNegative val="0"/>
          <c:cat>
            <c:strRef>
              <c:f>'A11'!$B$18:$E$38</c:f>
              <c:strCache>
                <c:ptCount val="21"/>
                <c:pt idx="0">
                  <c:v>Serveis de telecomunicacions</c:v>
                </c:pt>
                <c:pt idx="1">
                  <c:v>Dècada digital</c:v>
                </c:pt>
                <c:pt idx="2">
                  <c:v>Roaming</c:v>
                </c:pt>
                <c:pt idx="3">
                  <c:v>Política de l'espectre radioelèctric</c:v>
                </c:pt>
                <c:pt idx="4">
                  <c:v>Gigabit Society</c:v>
                </c:pt>
                <c:pt idx="5">
                  <c:v>5G i ciberseguretat</c:v>
                </c:pt>
                <c:pt idx="6">
                  <c:v>IA</c:v>
                </c:pt>
                <c:pt idx="7">
                  <c:v>European Cloud Initiative</c:v>
                </c:pt>
                <c:pt idx="8">
                  <c:v>Free flow of data</c:v>
                </c:pt>
                <c:pt idx="9">
                  <c:v>Governança d'internet</c:v>
                </c:pt>
                <c:pt idx="10">
                  <c:v>Ciberseguretat</c:v>
                </c:pt>
                <c:pt idx="11">
                  <c:v>Directiva de serveis de mitjans audiovisuals</c:v>
                </c:pt>
                <c:pt idx="12">
                  <c:v>Comerç electrònic - plataformes en línia</c:v>
                </c:pt>
                <c:pt idx="13">
                  <c:v>Geoblocking</c:v>
                </c:pt>
                <c:pt idx="14">
                  <c:v>Sector (inclou Serveis digitals i Platform-to-Business)</c:v>
                </c:pt>
                <c:pt idx="15">
                  <c:v>Dades obertes i reutilització de la informació del sector públic</c:v>
                </c:pt>
                <c:pt idx="16">
                  <c:v>Accessibilitat web</c:v>
                </c:pt>
                <c:pt idx="17">
                  <c:v>Identificació electrònica i serveis d'autenticació i confiança</c:v>
                </c:pt>
                <c:pt idx="18">
                  <c:v>Privacitat i protecció de dades</c:v>
                </c:pt>
                <c:pt idx="19">
                  <c:v>eHealth</c:v>
                </c:pt>
                <c:pt idx="20">
                  <c:v>Serveis postals</c:v>
                </c:pt>
              </c:strCache>
            </c:strRef>
          </c:cat>
          <c:val>
            <c:numRef>
              <c:f>'A11'!$J$18:$J$38</c:f>
              <c:numCache>
                <c:formatCode>General</c:formatCode>
                <c:ptCount val="21"/>
                <c:pt idx="0">
                  <c:v>18</c:v>
                </c:pt>
                <c:pt idx="1">
                  <c:v>0</c:v>
                </c:pt>
                <c:pt idx="2">
                  <c:v>4</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1010-4BDE-94D9-70FA527D09A5}"/>
            </c:ext>
          </c:extLst>
        </c:ser>
        <c:ser>
          <c:idx val="4"/>
          <c:order val="4"/>
          <c:tx>
            <c:strRef>
              <c:f>'A11'!$K$15</c:f>
              <c:strCache>
                <c:ptCount val="1"/>
                <c:pt idx="0">
                  <c:v>Adaptacions</c:v>
                </c:pt>
              </c:strCache>
            </c:strRef>
          </c:tx>
          <c:spPr>
            <a:solidFill>
              <a:schemeClr val="accent4"/>
            </a:solidFill>
            <a:ln>
              <a:noFill/>
            </a:ln>
            <a:effectLst/>
          </c:spPr>
          <c:invertIfNegative val="0"/>
          <c:cat>
            <c:strRef>
              <c:f>'A11'!$B$18:$E$38</c:f>
              <c:strCache>
                <c:ptCount val="21"/>
                <c:pt idx="0">
                  <c:v>Serveis de telecomunicacions</c:v>
                </c:pt>
                <c:pt idx="1">
                  <c:v>Dècada digital</c:v>
                </c:pt>
                <c:pt idx="2">
                  <c:v>Roaming</c:v>
                </c:pt>
                <c:pt idx="3">
                  <c:v>Política de l'espectre radioelèctric</c:v>
                </c:pt>
                <c:pt idx="4">
                  <c:v>Gigabit Society</c:v>
                </c:pt>
                <c:pt idx="5">
                  <c:v>5G i ciberseguretat</c:v>
                </c:pt>
                <c:pt idx="6">
                  <c:v>IA</c:v>
                </c:pt>
                <c:pt idx="7">
                  <c:v>European Cloud Initiative</c:v>
                </c:pt>
                <c:pt idx="8">
                  <c:v>Free flow of data</c:v>
                </c:pt>
                <c:pt idx="9">
                  <c:v>Governança d'internet</c:v>
                </c:pt>
                <c:pt idx="10">
                  <c:v>Ciberseguretat</c:v>
                </c:pt>
                <c:pt idx="11">
                  <c:v>Directiva de serveis de mitjans audiovisuals</c:v>
                </c:pt>
                <c:pt idx="12">
                  <c:v>Comerç electrònic - plataformes en línia</c:v>
                </c:pt>
                <c:pt idx="13">
                  <c:v>Geoblocking</c:v>
                </c:pt>
                <c:pt idx="14">
                  <c:v>Sector (inclou Serveis digitals i Platform-to-Business)</c:v>
                </c:pt>
                <c:pt idx="15">
                  <c:v>Dades obertes i reutilització de la informació del sector públic</c:v>
                </c:pt>
                <c:pt idx="16">
                  <c:v>Accessibilitat web</c:v>
                </c:pt>
                <c:pt idx="17">
                  <c:v>Identificació electrònica i serveis d'autenticació i confiança</c:v>
                </c:pt>
                <c:pt idx="18">
                  <c:v>Privacitat i protecció de dades</c:v>
                </c:pt>
                <c:pt idx="19">
                  <c:v>eHealth</c:v>
                </c:pt>
                <c:pt idx="20">
                  <c:v>Serveis postals</c:v>
                </c:pt>
              </c:strCache>
            </c:strRef>
          </c:cat>
          <c:val>
            <c:numRef>
              <c:f>'A11'!$K$18:$K$38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numCache>
            </c:numRef>
          </c:val>
          <c:extLst>
            <c:ext xmlns:c16="http://schemas.microsoft.com/office/drawing/2014/chart" uri="{C3380CC4-5D6E-409C-BE32-E72D297353CC}">
              <c16:uniqueId val="{00000004-1010-4BDE-94D9-70FA527D09A5}"/>
            </c:ext>
          </c:extLst>
        </c:ser>
        <c:ser>
          <c:idx val="5"/>
          <c:order val="5"/>
          <c:tx>
            <c:strRef>
              <c:f>'A11'!$L$15</c:f>
              <c:strCache>
                <c:ptCount val="1"/>
                <c:pt idx="0">
                  <c:v>Exempcions</c:v>
                </c:pt>
              </c:strCache>
            </c:strRef>
          </c:tx>
          <c:spPr>
            <a:solidFill>
              <a:srgbClr val="FF6600"/>
            </a:solidFill>
            <a:ln>
              <a:noFill/>
            </a:ln>
            <a:effectLst/>
          </c:spPr>
          <c:invertIfNegative val="0"/>
          <c:cat>
            <c:strRef>
              <c:f>'A11'!$B$18:$E$38</c:f>
              <c:strCache>
                <c:ptCount val="21"/>
                <c:pt idx="0">
                  <c:v>Serveis de telecomunicacions</c:v>
                </c:pt>
                <c:pt idx="1">
                  <c:v>Dècada digital</c:v>
                </c:pt>
                <c:pt idx="2">
                  <c:v>Roaming</c:v>
                </c:pt>
                <c:pt idx="3">
                  <c:v>Política de l'espectre radioelèctric</c:v>
                </c:pt>
                <c:pt idx="4">
                  <c:v>Gigabit Society</c:v>
                </c:pt>
                <c:pt idx="5">
                  <c:v>5G i ciberseguretat</c:v>
                </c:pt>
                <c:pt idx="6">
                  <c:v>IA</c:v>
                </c:pt>
                <c:pt idx="7">
                  <c:v>European Cloud Initiative</c:v>
                </c:pt>
                <c:pt idx="8">
                  <c:v>Free flow of data</c:v>
                </c:pt>
                <c:pt idx="9">
                  <c:v>Governança d'internet</c:v>
                </c:pt>
                <c:pt idx="10">
                  <c:v>Ciberseguretat</c:v>
                </c:pt>
                <c:pt idx="11">
                  <c:v>Directiva de serveis de mitjans audiovisuals</c:v>
                </c:pt>
                <c:pt idx="12">
                  <c:v>Comerç electrònic - plataformes en línia</c:v>
                </c:pt>
                <c:pt idx="13">
                  <c:v>Geoblocking</c:v>
                </c:pt>
                <c:pt idx="14">
                  <c:v>Sector (inclou Serveis digitals i Platform-to-Business)</c:v>
                </c:pt>
                <c:pt idx="15">
                  <c:v>Dades obertes i reutilització de la informació del sector públic</c:v>
                </c:pt>
                <c:pt idx="16">
                  <c:v>Accessibilitat web</c:v>
                </c:pt>
                <c:pt idx="17">
                  <c:v>Identificació electrònica i serveis d'autenticació i confiança</c:v>
                </c:pt>
                <c:pt idx="18">
                  <c:v>Privacitat i protecció de dades</c:v>
                </c:pt>
                <c:pt idx="19">
                  <c:v>eHealth</c:v>
                </c:pt>
                <c:pt idx="20">
                  <c:v>Serveis postals</c:v>
                </c:pt>
              </c:strCache>
            </c:strRef>
          </c:cat>
          <c:val>
            <c:numRef>
              <c:f>'A11'!$L$18:$L$38</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1010-4BDE-94D9-70FA527D09A5}"/>
            </c:ext>
          </c:extLst>
        </c:ser>
        <c:dLbls>
          <c:showLegendKey val="0"/>
          <c:showVal val="0"/>
          <c:showCatName val="0"/>
          <c:showSerName val="0"/>
          <c:showPercent val="0"/>
          <c:showBubbleSize val="0"/>
        </c:dLbls>
        <c:gapWidth val="150"/>
        <c:overlap val="100"/>
        <c:axId val="288817744"/>
        <c:axId val="288818224"/>
      </c:barChart>
      <c:catAx>
        <c:axId val="288817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8224"/>
        <c:crosses val="autoZero"/>
        <c:auto val="1"/>
        <c:lblAlgn val="ctr"/>
        <c:lblOffset val="100"/>
        <c:noMultiLvlLbl val="0"/>
      </c:catAx>
      <c:valAx>
        <c:axId val="288818224"/>
        <c:scaling>
          <c:orientation val="minMax"/>
          <c:max val="3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'A12'!$G$13</c:f>
              <c:strCache>
                <c:ptCount val="1"/>
                <c:pt idx="0">
                  <c:v>Represa sense adaptació</c:v>
                </c:pt>
              </c:strCache>
            </c:strRef>
          </c:tx>
          <c:spPr>
            <a:solidFill>
              <a:schemeClr val="accent1"/>
            </a:solidFill>
            <a:ln>
              <a:noFill/>
            </a:ln>
            <a:effectLst/>
          </c:spPr>
          <c:invertIfNegative val="0"/>
          <c:dLbls>
            <c:dLbl>
              <c:idx val="0"/>
              <c:tx>
                <c:rich>
                  <a:bodyPr/>
                  <a:lstStyle/>
                  <a:p>
                    <a:fld id="{748EEAC7-84D3-47F5-9CAA-C33B194F246C}"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B95-4824-A736-8ADAC526DF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'A12'!$G$15</c:f>
              <c:numCache>
                <c:formatCode>General</c:formatCode>
                <c:ptCount val="1"/>
                <c:pt idx="0">
                  <c:v>4</c:v>
                </c:pt>
              </c:numCache>
            </c:numRef>
          </c:val>
          <c:extLst>
            <c:ext xmlns:c15="http://schemas.microsoft.com/office/drawing/2012/chart" uri="{02D57815-91ED-43cb-92C2-25804820EDAC}">
              <c15:datalabelsRange>
                <c15:f>'A12'!$G$14</c15:f>
                <c15:dlblRangeCache>
                  <c:ptCount val="1"/>
                  <c:pt idx="0">
                    <c:v>80%</c:v>
                  </c:pt>
                </c15:dlblRangeCache>
              </c15:datalabelsRange>
            </c:ext>
            <c:ext xmlns:c16="http://schemas.microsoft.com/office/drawing/2014/chart" uri="{C3380CC4-5D6E-409C-BE32-E72D297353CC}">
              <c16:uniqueId val="{00000001-6B95-4824-A736-8ADAC526DF92}"/>
            </c:ext>
          </c:extLst>
        </c:ser>
        <c:ser>
          <c:idx val="1"/>
          <c:order val="1"/>
          <c:tx>
            <c:strRef>
              <c:f>'A12'!$H$13</c:f>
              <c:strCache>
                <c:ptCount val="1"/>
                <c:pt idx="0">
                  <c:v>Transitòries &lt;5</c:v>
                </c:pt>
              </c:strCache>
            </c:strRef>
          </c:tx>
          <c:spPr>
            <a:solidFill>
              <a:schemeClr val="accent1">
                <a:lumMod val="60000"/>
                <a:lumOff val="40000"/>
              </a:schemeClr>
            </a:solidFill>
            <a:ln>
              <a:noFill/>
            </a:ln>
            <a:effectLst/>
          </c:spPr>
          <c:invertIfNegative val="0"/>
          <c:val>
            <c:numRef>
              <c:f>'A12'!$H$15</c:f>
              <c:numCache>
                <c:formatCode>General</c:formatCode>
                <c:ptCount val="1"/>
                <c:pt idx="0">
                  <c:v>0</c:v>
                </c:pt>
              </c:numCache>
            </c:numRef>
          </c:val>
          <c:extLst>
            <c:ext xmlns:c16="http://schemas.microsoft.com/office/drawing/2014/chart" uri="{C3380CC4-5D6E-409C-BE32-E72D297353CC}">
              <c16:uniqueId val="{00000003-6B95-4824-A736-8ADAC526DF92}"/>
            </c:ext>
          </c:extLst>
        </c:ser>
        <c:ser>
          <c:idx val="2"/>
          <c:order val="2"/>
          <c:tx>
            <c:strRef>
              <c:f>'A12'!$I$13</c:f>
              <c:strCache>
                <c:ptCount val="1"/>
                <c:pt idx="0">
                  <c:v>Actes dels quals es pren nota</c:v>
                </c:pt>
              </c:strCache>
            </c:strRef>
          </c:tx>
          <c:spPr>
            <a:solidFill>
              <a:schemeClr val="accent1">
                <a:lumMod val="40000"/>
                <a:lumOff val="60000"/>
              </a:schemeClr>
            </a:solidFill>
            <a:ln>
              <a:noFill/>
            </a:ln>
            <a:effectLst/>
          </c:spPr>
          <c:invertIfNegative val="0"/>
          <c:val>
            <c:numRef>
              <c:f>'A12'!$I$15</c:f>
              <c:numCache>
                <c:formatCode>General</c:formatCode>
                <c:ptCount val="1"/>
                <c:pt idx="0">
                  <c:v>0</c:v>
                </c:pt>
              </c:numCache>
            </c:numRef>
          </c:val>
          <c:extLst>
            <c:ext xmlns:c16="http://schemas.microsoft.com/office/drawing/2014/chart" uri="{C3380CC4-5D6E-409C-BE32-E72D297353CC}">
              <c16:uniqueId val="{00000005-6B95-4824-A736-8ADAC526DF92}"/>
            </c:ext>
          </c:extLst>
        </c:ser>
        <c:ser>
          <c:idx val="3"/>
          <c:order val="3"/>
          <c:tx>
            <c:strRef>
              <c:f>'A12'!$J$13</c:f>
              <c:strCache>
                <c:ptCount val="1"/>
                <c:pt idx="0">
                  <c:v>Transitòries ≥5</c:v>
                </c:pt>
              </c:strCache>
            </c:strRef>
          </c:tx>
          <c:spPr>
            <a:solidFill>
              <a:schemeClr val="accent4">
                <a:lumMod val="40000"/>
                <a:lumOff val="60000"/>
              </a:schemeClr>
            </a:solidFill>
            <a:ln>
              <a:noFill/>
            </a:ln>
            <a:effectLst/>
          </c:spPr>
          <c:invertIfNegative val="0"/>
          <c:val>
            <c:numRef>
              <c:f>'A12'!$J$15</c:f>
              <c:numCache>
                <c:formatCode>General</c:formatCode>
                <c:ptCount val="1"/>
                <c:pt idx="0">
                  <c:v>0</c:v>
                </c:pt>
              </c:numCache>
            </c:numRef>
          </c:val>
          <c:extLst>
            <c:ext xmlns:c16="http://schemas.microsoft.com/office/drawing/2014/chart" uri="{C3380CC4-5D6E-409C-BE32-E72D297353CC}">
              <c16:uniqueId val="{00000007-6B95-4824-A736-8ADAC526DF92}"/>
            </c:ext>
          </c:extLst>
        </c:ser>
        <c:ser>
          <c:idx val="4"/>
          <c:order val="4"/>
          <c:tx>
            <c:strRef>
              <c:f>'A12'!$K$13</c:f>
              <c:strCache>
                <c:ptCount val="1"/>
                <c:pt idx="0">
                  <c:v>Adaptacions</c:v>
                </c:pt>
              </c:strCache>
            </c:strRef>
          </c:tx>
          <c:spPr>
            <a:solidFill>
              <a:schemeClr val="accent4"/>
            </a:solidFill>
            <a:ln>
              <a:noFill/>
            </a:ln>
            <a:effectLst/>
          </c:spPr>
          <c:invertIfNegative val="0"/>
          <c:dLbls>
            <c:dLbl>
              <c:idx val="0"/>
              <c:tx>
                <c:rich>
                  <a:bodyPr/>
                  <a:lstStyle/>
                  <a:p>
                    <a:fld id="{2CD18C6B-6CAB-49FA-A535-9AC5C33ECEFE}"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62A-4415-8F07-F615A221CA7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'A12'!$K$15</c:f>
              <c:numCache>
                <c:formatCode>General</c:formatCode>
                <c:ptCount val="1"/>
                <c:pt idx="0">
                  <c:v>1</c:v>
                </c:pt>
              </c:numCache>
            </c:numRef>
          </c:val>
          <c:extLst>
            <c:ext xmlns:c15="http://schemas.microsoft.com/office/drawing/2012/chart" uri="{02D57815-91ED-43cb-92C2-25804820EDAC}">
              <c15:datalabelsRange>
                <c15:f>'A12'!$K$14</c15:f>
                <c15:dlblRangeCache>
                  <c:ptCount val="1"/>
                  <c:pt idx="0">
                    <c:v>20%</c:v>
                  </c:pt>
                </c15:dlblRangeCache>
              </c15:datalabelsRange>
            </c:ext>
            <c:ext xmlns:c16="http://schemas.microsoft.com/office/drawing/2014/chart" uri="{C3380CC4-5D6E-409C-BE32-E72D297353CC}">
              <c16:uniqueId val="{00000009-6B95-4824-A736-8ADAC526DF92}"/>
            </c:ext>
          </c:extLst>
        </c:ser>
        <c:ser>
          <c:idx val="5"/>
          <c:order val="5"/>
          <c:tx>
            <c:strRef>
              <c:f>'A12'!$L$13</c:f>
              <c:strCache>
                <c:ptCount val="1"/>
                <c:pt idx="0">
                  <c:v>Exempcions</c:v>
                </c:pt>
              </c:strCache>
            </c:strRef>
          </c:tx>
          <c:spPr>
            <a:solidFill>
              <a:srgbClr val="FF6600"/>
            </a:solidFill>
            <a:ln>
              <a:noFill/>
            </a:ln>
            <a:effectLst/>
          </c:spPr>
          <c:invertIfNegative val="0"/>
          <c:val>
            <c:numRef>
              <c:f>'A12'!$L$15</c:f>
              <c:numCache>
                <c:formatCode>General</c:formatCode>
                <c:ptCount val="1"/>
                <c:pt idx="0">
                  <c:v>0</c:v>
                </c:pt>
              </c:numCache>
            </c:numRef>
          </c:val>
          <c:extLst>
            <c:ext xmlns:c16="http://schemas.microsoft.com/office/drawing/2014/chart" uri="{C3380CC4-5D6E-409C-BE32-E72D297353CC}">
              <c16:uniqueId val="{0000000B-6B95-4824-A736-8ADAC526DF92}"/>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'A13'!$G$15</c:f>
              <c:strCache>
                <c:ptCount val="1"/>
                <c:pt idx="0">
                  <c:v>Represa sense adaptació</c:v>
                </c:pt>
              </c:strCache>
            </c:strRef>
          </c:tx>
          <c:spPr>
            <a:solidFill>
              <a:schemeClr val="accent1"/>
            </a:solidFill>
            <a:ln>
              <a:noFill/>
            </a:ln>
            <a:effectLst/>
          </c:spPr>
          <c:invertIfNegative val="0"/>
          <c:dLbls>
            <c:dLbl>
              <c:idx val="0"/>
              <c:tx>
                <c:rich>
                  <a:bodyPr/>
                  <a:lstStyle/>
                  <a:p>
                    <a:fld id="{613E77A6-444B-49A4-94A5-45EFC8F4D2DC}"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6A0-42D9-AB87-1EF6826DBB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'A13'!$G$17</c:f>
              <c:numCache>
                <c:formatCode>General</c:formatCode>
                <c:ptCount val="1"/>
                <c:pt idx="0">
                  <c:v>62</c:v>
                </c:pt>
              </c:numCache>
            </c:numRef>
          </c:val>
          <c:extLst>
            <c:ext xmlns:c15="http://schemas.microsoft.com/office/drawing/2012/chart" uri="{02D57815-91ED-43cb-92C2-25804820EDAC}">
              <c15:datalabelsRange>
                <c15:f>'A13'!$G$16</c15:f>
                <c15:dlblRangeCache>
                  <c:ptCount val="1"/>
                  <c:pt idx="0">
                    <c:v>24,4%</c:v>
                  </c:pt>
                </c15:dlblRangeCache>
              </c15:datalabelsRange>
            </c:ext>
            <c:ext xmlns:c16="http://schemas.microsoft.com/office/drawing/2014/chart" uri="{C3380CC4-5D6E-409C-BE32-E72D297353CC}">
              <c16:uniqueId val="{00000001-E6A0-42D9-AB87-1EF6826DBB15}"/>
            </c:ext>
          </c:extLst>
        </c:ser>
        <c:ser>
          <c:idx val="1"/>
          <c:order val="1"/>
          <c:tx>
            <c:strRef>
              <c:f>'A13'!$H$15</c:f>
              <c:strCache>
                <c:ptCount val="1"/>
                <c:pt idx="0">
                  <c:v>Transitòries &lt;5</c:v>
                </c:pt>
              </c:strCache>
            </c:strRef>
          </c:tx>
          <c:spPr>
            <a:solidFill>
              <a:schemeClr val="accent1">
                <a:lumMod val="60000"/>
                <a:lumOff val="40000"/>
              </a:schemeClr>
            </a:solidFill>
            <a:ln>
              <a:noFill/>
            </a:ln>
            <a:effectLst/>
          </c:spPr>
          <c:invertIfNegative val="0"/>
          <c:dLbls>
            <c:dLbl>
              <c:idx val="0"/>
              <c:tx>
                <c:rich>
                  <a:bodyPr/>
                  <a:lstStyle/>
                  <a:p>
                    <a:fld id="{4B0B4242-194C-419E-9A66-632A74296C68}"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6A0-42D9-AB87-1EF6826DBB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'A13'!$H$17</c:f>
              <c:numCache>
                <c:formatCode>General</c:formatCode>
                <c:ptCount val="1"/>
                <c:pt idx="0">
                  <c:v>10</c:v>
                </c:pt>
              </c:numCache>
            </c:numRef>
          </c:val>
          <c:extLst>
            <c:ext xmlns:c15="http://schemas.microsoft.com/office/drawing/2012/chart" uri="{02D57815-91ED-43cb-92C2-25804820EDAC}">
              <c15:datalabelsRange>
                <c15:f>'A13'!$H$16</c15:f>
                <c15:dlblRangeCache>
                  <c:ptCount val="1"/>
                  <c:pt idx="0">
                    <c:v>3,9%</c:v>
                  </c:pt>
                </c15:dlblRangeCache>
              </c15:datalabelsRange>
            </c:ext>
            <c:ext xmlns:c16="http://schemas.microsoft.com/office/drawing/2014/chart" uri="{C3380CC4-5D6E-409C-BE32-E72D297353CC}">
              <c16:uniqueId val="{00000003-E6A0-42D9-AB87-1EF6826DBB15}"/>
            </c:ext>
          </c:extLst>
        </c:ser>
        <c:ser>
          <c:idx val="2"/>
          <c:order val="2"/>
          <c:tx>
            <c:strRef>
              <c:f>'A13'!$I$15</c:f>
              <c:strCache>
                <c:ptCount val="1"/>
                <c:pt idx="0">
                  <c:v>Actes dels quals es pren nota</c:v>
                </c:pt>
              </c:strCache>
            </c:strRef>
          </c:tx>
          <c:spPr>
            <a:solidFill>
              <a:schemeClr val="accent1">
                <a:lumMod val="40000"/>
                <a:lumOff val="60000"/>
              </a:schemeClr>
            </a:solidFill>
            <a:ln>
              <a:noFill/>
            </a:ln>
            <a:effectLst/>
          </c:spPr>
          <c:invertIfNegative val="0"/>
          <c:dLbls>
            <c:dLbl>
              <c:idx val="0"/>
              <c:tx>
                <c:rich>
                  <a:bodyPr/>
                  <a:lstStyle/>
                  <a:p>
                    <a:fld id="{4CF5D095-9EEA-48F7-BD9B-C1CEEE8D794D}"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6A0-42D9-AB87-1EF6826DBB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'A13'!$I$17</c:f>
              <c:numCache>
                <c:formatCode>General</c:formatCode>
                <c:ptCount val="1"/>
                <c:pt idx="0">
                  <c:v>12</c:v>
                </c:pt>
              </c:numCache>
            </c:numRef>
          </c:val>
          <c:extLst>
            <c:ext xmlns:c15="http://schemas.microsoft.com/office/drawing/2012/chart" uri="{02D57815-91ED-43cb-92C2-25804820EDAC}">
              <c15:datalabelsRange>
                <c15:f>'A13'!$I$16</c15:f>
                <c15:dlblRangeCache>
                  <c:ptCount val="1"/>
                  <c:pt idx="0">
                    <c:v>4,7%</c:v>
                  </c:pt>
                </c15:dlblRangeCache>
              </c15:datalabelsRange>
            </c:ext>
            <c:ext xmlns:c16="http://schemas.microsoft.com/office/drawing/2014/chart" uri="{C3380CC4-5D6E-409C-BE32-E72D297353CC}">
              <c16:uniqueId val="{00000005-E6A0-42D9-AB87-1EF6826DBB15}"/>
            </c:ext>
          </c:extLst>
        </c:ser>
        <c:ser>
          <c:idx val="3"/>
          <c:order val="3"/>
          <c:tx>
            <c:strRef>
              <c:f>'A13'!$J$15</c:f>
              <c:strCache>
                <c:ptCount val="1"/>
                <c:pt idx="0">
                  <c:v>Transitòries ≥5</c:v>
                </c:pt>
              </c:strCache>
            </c:strRef>
          </c:tx>
          <c:spPr>
            <a:solidFill>
              <a:schemeClr val="accent4">
                <a:lumMod val="40000"/>
                <a:lumOff val="60000"/>
              </a:schemeClr>
            </a:solidFill>
            <a:ln>
              <a:noFill/>
            </a:ln>
            <a:effectLst/>
          </c:spPr>
          <c:invertIfNegative val="0"/>
          <c:val>
            <c:numRef>
              <c:f>'A13'!$J$17</c:f>
              <c:numCache>
                <c:formatCode>General</c:formatCode>
                <c:ptCount val="1"/>
                <c:pt idx="0">
                  <c:v>0</c:v>
                </c:pt>
              </c:numCache>
            </c:numRef>
          </c:val>
          <c:extLst>
            <c:ext xmlns:c16="http://schemas.microsoft.com/office/drawing/2014/chart" uri="{C3380CC4-5D6E-409C-BE32-E72D297353CC}">
              <c16:uniqueId val="{00000007-E6A0-42D9-AB87-1EF6826DBB15}"/>
            </c:ext>
          </c:extLst>
        </c:ser>
        <c:ser>
          <c:idx val="4"/>
          <c:order val="4"/>
          <c:tx>
            <c:strRef>
              <c:f>'A13'!$K$15</c:f>
              <c:strCache>
                <c:ptCount val="1"/>
                <c:pt idx="0">
                  <c:v>Adaptacions</c:v>
                </c:pt>
              </c:strCache>
            </c:strRef>
          </c:tx>
          <c:spPr>
            <a:solidFill>
              <a:schemeClr val="accent4"/>
            </a:solidFill>
            <a:ln>
              <a:noFill/>
            </a:ln>
            <a:effectLst/>
          </c:spPr>
          <c:invertIfNegative val="0"/>
          <c:dLbls>
            <c:dLbl>
              <c:idx val="0"/>
              <c:tx>
                <c:rich>
                  <a:bodyPr/>
                  <a:lstStyle/>
                  <a:p>
                    <a:fld id="{11956D00-6D0D-4EC2-8F77-A24A11F473BD}"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6A0-42D9-AB87-1EF6826DBB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'A13'!$K$17</c:f>
              <c:numCache>
                <c:formatCode>General</c:formatCode>
                <c:ptCount val="1"/>
                <c:pt idx="0">
                  <c:v>7</c:v>
                </c:pt>
              </c:numCache>
            </c:numRef>
          </c:val>
          <c:extLst>
            <c:ext xmlns:c15="http://schemas.microsoft.com/office/drawing/2012/chart" uri="{02D57815-91ED-43cb-92C2-25804820EDAC}">
              <c15:datalabelsRange>
                <c15:f>'A13'!$K$16</c15:f>
                <c15:dlblRangeCache>
                  <c:ptCount val="1"/>
                  <c:pt idx="0">
                    <c:v>2,8%</c:v>
                  </c:pt>
                </c15:dlblRangeCache>
              </c15:datalabelsRange>
            </c:ext>
            <c:ext xmlns:c16="http://schemas.microsoft.com/office/drawing/2014/chart" uri="{C3380CC4-5D6E-409C-BE32-E72D297353CC}">
              <c16:uniqueId val="{00000009-E6A0-42D9-AB87-1EF6826DBB15}"/>
            </c:ext>
          </c:extLst>
        </c:ser>
        <c:ser>
          <c:idx val="5"/>
          <c:order val="5"/>
          <c:tx>
            <c:strRef>
              <c:f>'A13'!$L$15</c:f>
              <c:strCache>
                <c:ptCount val="1"/>
                <c:pt idx="0">
                  <c:v>Exempcions</c:v>
                </c:pt>
              </c:strCache>
            </c:strRef>
          </c:tx>
          <c:spPr>
            <a:solidFill>
              <a:srgbClr val="FF6600"/>
            </a:solidFill>
            <a:ln>
              <a:noFill/>
            </a:ln>
            <a:effectLst/>
          </c:spPr>
          <c:invertIfNegative val="0"/>
          <c:dLbls>
            <c:dLbl>
              <c:idx val="0"/>
              <c:tx>
                <c:rich>
                  <a:bodyPr/>
                  <a:lstStyle/>
                  <a:p>
                    <a:fld id="{F1C23962-BD2D-484E-8C5D-F30E2235088B}"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6A0-42D9-AB87-1EF6826DBB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'A13'!$L$17</c:f>
              <c:numCache>
                <c:formatCode>General</c:formatCode>
                <c:ptCount val="1"/>
                <c:pt idx="0">
                  <c:v>163</c:v>
                </c:pt>
              </c:numCache>
            </c:numRef>
          </c:val>
          <c:extLst>
            <c:ext xmlns:c15="http://schemas.microsoft.com/office/drawing/2012/chart" uri="{02D57815-91ED-43cb-92C2-25804820EDAC}">
              <c15:datalabelsRange>
                <c15:f>'A13'!$L$16</c15:f>
                <c15:dlblRangeCache>
                  <c:ptCount val="1"/>
                  <c:pt idx="0">
                    <c:v>64,2%</c:v>
                  </c:pt>
                </c15:dlblRangeCache>
              </c15:datalabelsRange>
            </c:ext>
            <c:ext xmlns:c16="http://schemas.microsoft.com/office/drawing/2014/chart" uri="{C3380CC4-5D6E-409C-BE32-E72D297353CC}">
              <c16:uniqueId val="{0000000B-E6A0-42D9-AB87-1EF6826DBB15}"/>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255"/>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'A13'!$G$15</c:f>
              <c:strCache>
                <c:ptCount val="1"/>
                <c:pt idx="0">
                  <c:v>Represa sense adaptació</c:v>
                </c:pt>
              </c:strCache>
            </c:strRef>
          </c:tx>
          <c:spPr>
            <a:solidFill>
              <a:schemeClr val="accent1"/>
            </a:solidFill>
            <a:ln>
              <a:noFill/>
            </a:ln>
            <a:effectLst/>
          </c:spPr>
          <c:invertIfNegative val="0"/>
          <c:cat>
            <c:strRef>
              <c:f>'A13'!$B$18:$E$26</c:f>
              <c:strCache>
                <c:ptCount val="9"/>
                <c:pt idx="0">
                  <c:v>Transport combinat, vehicles nets, sistemes de transport intel·ligent (ITS)</c:v>
                </c:pt>
                <c:pt idx="1">
                  <c:v>Transport per carretera(1)</c:v>
                </c:pt>
                <c:pt idx="2">
                  <c:v>Transport ferroviari(2)</c:v>
                </c:pt>
                <c:pt idx="3">
                  <c:v>Transport per vies fluvials(3)</c:v>
                </c:pt>
                <c:pt idx="4">
                  <c:v>Transport marítim</c:v>
                </c:pt>
                <c:pt idx="5">
                  <c:v>Mesures generals</c:v>
                </c:pt>
                <c:pt idx="6">
                  <c:v>Drets dels passatgers</c:v>
                </c:pt>
                <c:pt idx="7">
                  <c:v>Xarxes transeuropees</c:v>
                </c:pt>
                <c:pt idx="8">
                  <c:v>Altres</c:v>
                </c:pt>
              </c:strCache>
            </c:strRef>
          </c:cat>
          <c:val>
            <c:numRef>
              <c:f>'A13'!$G$18:$G$26</c:f>
              <c:numCache>
                <c:formatCode>General</c:formatCode>
                <c:ptCount val="9"/>
                <c:pt idx="0">
                  <c:v>7</c:v>
                </c:pt>
                <c:pt idx="1">
                  <c:v>36</c:v>
                </c:pt>
                <c:pt idx="2">
                  <c:v>7</c:v>
                </c:pt>
                <c:pt idx="3">
                  <c:v>2</c:v>
                </c:pt>
                <c:pt idx="4">
                  <c:v>0</c:v>
                </c:pt>
                <c:pt idx="5">
                  <c:v>5</c:v>
                </c:pt>
                <c:pt idx="6">
                  <c:v>3</c:v>
                </c:pt>
                <c:pt idx="7">
                  <c:v>1</c:v>
                </c:pt>
                <c:pt idx="8">
                  <c:v>1</c:v>
                </c:pt>
              </c:numCache>
            </c:numRef>
          </c:val>
          <c:extLst>
            <c:ext xmlns:c16="http://schemas.microsoft.com/office/drawing/2014/chart" uri="{C3380CC4-5D6E-409C-BE32-E72D297353CC}">
              <c16:uniqueId val="{00000000-BFEF-445E-81FD-8C366D37BDE2}"/>
            </c:ext>
          </c:extLst>
        </c:ser>
        <c:ser>
          <c:idx val="1"/>
          <c:order val="1"/>
          <c:tx>
            <c:strRef>
              <c:f>'A13'!$H$15</c:f>
              <c:strCache>
                <c:ptCount val="1"/>
                <c:pt idx="0">
                  <c:v>Transitòries &lt;5</c:v>
                </c:pt>
              </c:strCache>
            </c:strRef>
          </c:tx>
          <c:spPr>
            <a:solidFill>
              <a:schemeClr val="accent1">
                <a:lumMod val="60000"/>
                <a:lumOff val="40000"/>
              </a:schemeClr>
            </a:solidFill>
            <a:ln>
              <a:noFill/>
            </a:ln>
            <a:effectLst/>
          </c:spPr>
          <c:invertIfNegative val="0"/>
          <c:cat>
            <c:strRef>
              <c:f>'A13'!$B$18:$E$26</c:f>
              <c:strCache>
                <c:ptCount val="9"/>
                <c:pt idx="0">
                  <c:v>Transport combinat, vehicles nets, sistemes de transport intel·ligent (ITS)</c:v>
                </c:pt>
                <c:pt idx="1">
                  <c:v>Transport per carretera(1)</c:v>
                </c:pt>
                <c:pt idx="2">
                  <c:v>Transport ferroviari(2)</c:v>
                </c:pt>
                <c:pt idx="3">
                  <c:v>Transport per vies fluvials(3)</c:v>
                </c:pt>
                <c:pt idx="4">
                  <c:v>Transport marítim</c:v>
                </c:pt>
                <c:pt idx="5">
                  <c:v>Mesures generals</c:v>
                </c:pt>
                <c:pt idx="6">
                  <c:v>Drets dels passatgers</c:v>
                </c:pt>
                <c:pt idx="7">
                  <c:v>Xarxes transeuropees</c:v>
                </c:pt>
                <c:pt idx="8">
                  <c:v>Altres</c:v>
                </c:pt>
              </c:strCache>
            </c:strRef>
          </c:cat>
          <c:val>
            <c:numRef>
              <c:f>'A13'!$H$18:$H$26</c:f>
              <c:numCache>
                <c:formatCode>General</c:formatCode>
                <c:ptCount val="9"/>
                <c:pt idx="0">
                  <c:v>4</c:v>
                </c:pt>
                <c:pt idx="1">
                  <c:v>6</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FEF-445E-81FD-8C366D37BDE2}"/>
            </c:ext>
          </c:extLst>
        </c:ser>
        <c:ser>
          <c:idx val="2"/>
          <c:order val="2"/>
          <c:tx>
            <c:strRef>
              <c:f>'A13'!$I$15</c:f>
              <c:strCache>
                <c:ptCount val="1"/>
                <c:pt idx="0">
                  <c:v>Actes dels quals es pren nota</c:v>
                </c:pt>
              </c:strCache>
            </c:strRef>
          </c:tx>
          <c:spPr>
            <a:solidFill>
              <a:schemeClr val="accent1">
                <a:lumMod val="40000"/>
                <a:lumOff val="60000"/>
              </a:schemeClr>
            </a:solidFill>
            <a:ln>
              <a:noFill/>
            </a:ln>
            <a:effectLst/>
          </c:spPr>
          <c:invertIfNegative val="0"/>
          <c:cat>
            <c:strRef>
              <c:f>'A13'!$B$18:$E$26</c:f>
              <c:strCache>
                <c:ptCount val="9"/>
                <c:pt idx="0">
                  <c:v>Transport combinat, vehicles nets, sistemes de transport intel·ligent (ITS)</c:v>
                </c:pt>
                <c:pt idx="1">
                  <c:v>Transport per carretera(1)</c:v>
                </c:pt>
                <c:pt idx="2">
                  <c:v>Transport ferroviari(2)</c:v>
                </c:pt>
                <c:pt idx="3">
                  <c:v>Transport per vies fluvials(3)</c:v>
                </c:pt>
                <c:pt idx="4">
                  <c:v>Transport marítim</c:v>
                </c:pt>
                <c:pt idx="5">
                  <c:v>Mesures generals</c:v>
                </c:pt>
                <c:pt idx="6">
                  <c:v>Drets dels passatgers</c:v>
                </c:pt>
                <c:pt idx="7">
                  <c:v>Xarxes transeuropees</c:v>
                </c:pt>
                <c:pt idx="8">
                  <c:v>Altres</c:v>
                </c:pt>
              </c:strCache>
            </c:strRef>
          </c:cat>
          <c:val>
            <c:numRef>
              <c:f>'A13'!$I$18:$I$26</c:f>
              <c:numCache>
                <c:formatCode>General</c:formatCode>
                <c:ptCount val="9"/>
                <c:pt idx="0">
                  <c:v>0</c:v>
                </c:pt>
                <c:pt idx="1">
                  <c:v>0</c:v>
                </c:pt>
                <c:pt idx="2">
                  <c:v>0</c:v>
                </c:pt>
                <c:pt idx="3">
                  <c:v>0</c:v>
                </c:pt>
                <c:pt idx="4">
                  <c:v>0</c:v>
                </c:pt>
                <c:pt idx="5">
                  <c:v>0</c:v>
                </c:pt>
                <c:pt idx="6">
                  <c:v>0</c:v>
                </c:pt>
                <c:pt idx="7">
                  <c:v>0</c:v>
                </c:pt>
                <c:pt idx="8">
                  <c:v>12</c:v>
                </c:pt>
              </c:numCache>
            </c:numRef>
          </c:val>
          <c:extLst>
            <c:ext xmlns:c16="http://schemas.microsoft.com/office/drawing/2014/chart" uri="{C3380CC4-5D6E-409C-BE32-E72D297353CC}">
              <c16:uniqueId val="{00000002-BFEF-445E-81FD-8C366D37BDE2}"/>
            </c:ext>
          </c:extLst>
        </c:ser>
        <c:ser>
          <c:idx val="3"/>
          <c:order val="3"/>
          <c:tx>
            <c:strRef>
              <c:f>'A13'!$J$15</c:f>
              <c:strCache>
                <c:ptCount val="1"/>
                <c:pt idx="0">
                  <c:v>Transitòries ≥5</c:v>
                </c:pt>
              </c:strCache>
            </c:strRef>
          </c:tx>
          <c:spPr>
            <a:solidFill>
              <a:schemeClr val="accent4">
                <a:lumMod val="40000"/>
                <a:lumOff val="60000"/>
              </a:schemeClr>
            </a:solidFill>
            <a:ln>
              <a:noFill/>
            </a:ln>
            <a:effectLst/>
          </c:spPr>
          <c:invertIfNegative val="0"/>
          <c:cat>
            <c:strRef>
              <c:f>'A13'!$B$18:$E$26</c:f>
              <c:strCache>
                <c:ptCount val="9"/>
                <c:pt idx="0">
                  <c:v>Transport combinat, vehicles nets, sistemes de transport intel·ligent (ITS)</c:v>
                </c:pt>
                <c:pt idx="1">
                  <c:v>Transport per carretera(1)</c:v>
                </c:pt>
                <c:pt idx="2">
                  <c:v>Transport ferroviari(2)</c:v>
                </c:pt>
                <c:pt idx="3">
                  <c:v>Transport per vies fluvials(3)</c:v>
                </c:pt>
                <c:pt idx="4">
                  <c:v>Transport marítim</c:v>
                </c:pt>
                <c:pt idx="5">
                  <c:v>Mesures generals</c:v>
                </c:pt>
                <c:pt idx="6">
                  <c:v>Drets dels passatgers</c:v>
                </c:pt>
                <c:pt idx="7">
                  <c:v>Xarxes transeuropees</c:v>
                </c:pt>
                <c:pt idx="8">
                  <c:v>Altres</c:v>
                </c:pt>
              </c:strCache>
            </c:strRef>
          </c:cat>
          <c:val>
            <c:numRef>
              <c:f>'A13'!$J$18:$J$26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BFEF-445E-81FD-8C366D37BDE2}"/>
            </c:ext>
          </c:extLst>
        </c:ser>
        <c:ser>
          <c:idx val="4"/>
          <c:order val="4"/>
          <c:tx>
            <c:strRef>
              <c:f>'A13'!$K$15</c:f>
              <c:strCache>
                <c:ptCount val="1"/>
                <c:pt idx="0">
                  <c:v>Adaptacions</c:v>
                </c:pt>
              </c:strCache>
            </c:strRef>
          </c:tx>
          <c:spPr>
            <a:solidFill>
              <a:schemeClr val="accent4"/>
            </a:solidFill>
            <a:ln>
              <a:noFill/>
            </a:ln>
            <a:effectLst/>
          </c:spPr>
          <c:invertIfNegative val="0"/>
          <c:cat>
            <c:strRef>
              <c:f>'A13'!$B$18:$E$26</c:f>
              <c:strCache>
                <c:ptCount val="9"/>
                <c:pt idx="0">
                  <c:v>Transport combinat, vehicles nets, sistemes de transport intel·ligent (ITS)</c:v>
                </c:pt>
                <c:pt idx="1">
                  <c:v>Transport per carretera(1)</c:v>
                </c:pt>
                <c:pt idx="2">
                  <c:v>Transport ferroviari(2)</c:v>
                </c:pt>
                <c:pt idx="3">
                  <c:v>Transport per vies fluvials(3)</c:v>
                </c:pt>
                <c:pt idx="4">
                  <c:v>Transport marítim</c:v>
                </c:pt>
                <c:pt idx="5">
                  <c:v>Mesures generals</c:v>
                </c:pt>
                <c:pt idx="6">
                  <c:v>Drets dels passatgers</c:v>
                </c:pt>
                <c:pt idx="7">
                  <c:v>Xarxes transeuropees</c:v>
                </c:pt>
                <c:pt idx="8">
                  <c:v>Altres</c:v>
                </c:pt>
              </c:strCache>
            </c:strRef>
          </c:cat>
          <c:val>
            <c:numRef>
              <c:f>'A13'!$K$18:$K$26</c:f>
              <c:numCache>
                <c:formatCode>General</c:formatCode>
                <c:ptCount val="9"/>
                <c:pt idx="0">
                  <c:v>1</c:v>
                </c:pt>
                <c:pt idx="1">
                  <c:v>5</c:v>
                </c:pt>
                <c:pt idx="2">
                  <c:v>1</c:v>
                </c:pt>
                <c:pt idx="3">
                  <c:v>0</c:v>
                </c:pt>
                <c:pt idx="4">
                  <c:v>0</c:v>
                </c:pt>
                <c:pt idx="5">
                  <c:v>0</c:v>
                </c:pt>
                <c:pt idx="6">
                  <c:v>0</c:v>
                </c:pt>
                <c:pt idx="7">
                  <c:v>0</c:v>
                </c:pt>
                <c:pt idx="8">
                  <c:v>0</c:v>
                </c:pt>
              </c:numCache>
            </c:numRef>
          </c:val>
          <c:extLst>
            <c:ext xmlns:c16="http://schemas.microsoft.com/office/drawing/2014/chart" uri="{C3380CC4-5D6E-409C-BE32-E72D297353CC}">
              <c16:uniqueId val="{00000004-BFEF-445E-81FD-8C366D37BDE2}"/>
            </c:ext>
          </c:extLst>
        </c:ser>
        <c:ser>
          <c:idx val="5"/>
          <c:order val="5"/>
          <c:tx>
            <c:strRef>
              <c:f>'A13'!$L$15</c:f>
              <c:strCache>
                <c:ptCount val="1"/>
                <c:pt idx="0">
                  <c:v>Exempcions</c:v>
                </c:pt>
              </c:strCache>
            </c:strRef>
          </c:tx>
          <c:spPr>
            <a:solidFill>
              <a:srgbClr val="FF6600"/>
            </a:solidFill>
            <a:ln>
              <a:noFill/>
            </a:ln>
            <a:effectLst/>
          </c:spPr>
          <c:invertIfNegative val="0"/>
          <c:cat>
            <c:strRef>
              <c:f>'A13'!$B$18:$E$26</c:f>
              <c:strCache>
                <c:ptCount val="9"/>
                <c:pt idx="0">
                  <c:v>Transport combinat, vehicles nets, sistemes de transport intel·ligent (ITS)</c:v>
                </c:pt>
                <c:pt idx="1">
                  <c:v>Transport per carretera(1)</c:v>
                </c:pt>
                <c:pt idx="2">
                  <c:v>Transport ferroviari(2)</c:v>
                </c:pt>
                <c:pt idx="3">
                  <c:v>Transport per vies fluvials(3)</c:v>
                </c:pt>
                <c:pt idx="4">
                  <c:v>Transport marítim</c:v>
                </c:pt>
                <c:pt idx="5">
                  <c:v>Mesures generals</c:v>
                </c:pt>
                <c:pt idx="6">
                  <c:v>Drets dels passatgers</c:v>
                </c:pt>
                <c:pt idx="7">
                  <c:v>Xarxes transeuropees</c:v>
                </c:pt>
                <c:pt idx="8">
                  <c:v>Altres</c:v>
                </c:pt>
              </c:strCache>
            </c:strRef>
          </c:cat>
          <c:val>
            <c:numRef>
              <c:f>'A13'!$L$18:$L$26</c:f>
              <c:numCache>
                <c:formatCode>General</c:formatCode>
                <c:ptCount val="9"/>
                <c:pt idx="0">
                  <c:v>1</c:v>
                </c:pt>
                <c:pt idx="1">
                  <c:v>6</c:v>
                </c:pt>
                <c:pt idx="2">
                  <c:v>54</c:v>
                </c:pt>
                <c:pt idx="3">
                  <c:v>24</c:v>
                </c:pt>
                <c:pt idx="4">
                  <c:v>75</c:v>
                </c:pt>
                <c:pt idx="5">
                  <c:v>0</c:v>
                </c:pt>
                <c:pt idx="6">
                  <c:v>2</c:v>
                </c:pt>
                <c:pt idx="7">
                  <c:v>1</c:v>
                </c:pt>
                <c:pt idx="8">
                  <c:v>0</c:v>
                </c:pt>
              </c:numCache>
            </c:numRef>
          </c:val>
          <c:extLst>
            <c:ext xmlns:c16="http://schemas.microsoft.com/office/drawing/2014/chart" uri="{C3380CC4-5D6E-409C-BE32-E72D297353CC}">
              <c16:uniqueId val="{00000005-BFEF-445E-81FD-8C366D37BDE2}"/>
            </c:ext>
          </c:extLst>
        </c:ser>
        <c:dLbls>
          <c:showLegendKey val="0"/>
          <c:showVal val="0"/>
          <c:showCatName val="0"/>
          <c:showSerName val="0"/>
          <c:showPercent val="0"/>
          <c:showBubbleSize val="0"/>
        </c:dLbls>
        <c:gapWidth val="150"/>
        <c:overlap val="100"/>
        <c:axId val="288817744"/>
        <c:axId val="288818224"/>
      </c:barChart>
      <c:catAx>
        <c:axId val="288817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8224"/>
        <c:crosses val="autoZero"/>
        <c:auto val="1"/>
        <c:lblAlgn val="ctr"/>
        <c:lblOffset val="100"/>
        <c:noMultiLvlLbl val="0"/>
      </c:catAx>
      <c:valAx>
        <c:axId val="288818224"/>
        <c:scaling>
          <c:orientation val="minMax"/>
          <c:max val="75"/>
          <c:min val="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'A14'!$G$15</c:f>
              <c:strCache>
                <c:ptCount val="1"/>
                <c:pt idx="0">
                  <c:v>Represa sense adaptació</c:v>
                </c:pt>
              </c:strCache>
            </c:strRef>
          </c:tx>
          <c:spPr>
            <a:solidFill>
              <a:schemeClr val="accent1"/>
            </a:solidFill>
            <a:ln>
              <a:noFill/>
            </a:ln>
            <a:effectLst/>
          </c:spPr>
          <c:invertIfNegative val="0"/>
          <c:dLbls>
            <c:dLbl>
              <c:idx val="0"/>
              <c:tx>
                <c:rich>
                  <a:bodyPr/>
                  <a:lstStyle/>
                  <a:p>
                    <a:fld id="{11AE5EDA-521B-4263-BAF7-1B7C8FFCAA85}"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E60-411C-9C83-B841CB1F74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'A14'!$G$17</c:f>
              <c:numCache>
                <c:formatCode>General</c:formatCode>
                <c:ptCount val="1"/>
                <c:pt idx="0">
                  <c:v>11</c:v>
                </c:pt>
              </c:numCache>
            </c:numRef>
          </c:val>
          <c:extLst>
            <c:ext xmlns:c15="http://schemas.microsoft.com/office/drawing/2012/chart" uri="{02D57815-91ED-43cb-92C2-25804820EDAC}">
              <c15:datalabelsRange>
                <c15:f>'A14'!$G$16</c15:f>
                <c15:dlblRangeCache>
                  <c:ptCount val="1"/>
                  <c:pt idx="0">
                    <c:v>37%</c:v>
                  </c:pt>
                </c15:dlblRangeCache>
              </c15:datalabelsRange>
            </c:ext>
            <c:ext xmlns:c16="http://schemas.microsoft.com/office/drawing/2014/chart" uri="{C3380CC4-5D6E-409C-BE32-E72D297353CC}">
              <c16:uniqueId val="{00000001-7E60-411C-9C83-B841CB1F74FC}"/>
            </c:ext>
          </c:extLst>
        </c:ser>
        <c:ser>
          <c:idx val="1"/>
          <c:order val="1"/>
          <c:tx>
            <c:strRef>
              <c:f>'A14'!$H$15</c:f>
              <c:strCache>
                <c:ptCount val="1"/>
                <c:pt idx="0">
                  <c:v>Transitòries &lt;5</c:v>
                </c:pt>
              </c:strCache>
            </c:strRef>
          </c:tx>
          <c:spPr>
            <a:solidFill>
              <a:schemeClr val="accent1">
                <a:lumMod val="60000"/>
                <a:lumOff val="40000"/>
              </a:schemeClr>
            </a:solidFill>
            <a:ln>
              <a:noFill/>
            </a:ln>
            <a:effectLst/>
          </c:spPr>
          <c:invertIfNegative val="0"/>
          <c:val>
            <c:numRef>
              <c:f>'A14'!$H$17</c:f>
              <c:numCache>
                <c:formatCode>General</c:formatCode>
                <c:ptCount val="1"/>
                <c:pt idx="0">
                  <c:v>0</c:v>
                </c:pt>
              </c:numCache>
            </c:numRef>
          </c:val>
          <c:extLst>
            <c:ext xmlns:c16="http://schemas.microsoft.com/office/drawing/2014/chart" uri="{C3380CC4-5D6E-409C-BE32-E72D297353CC}">
              <c16:uniqueId val="{00000003-7E60-411C-9C83-B841CB1F74FC}"/>
            </c:ext>
          </c:extLst>
        </c:ser>
        <c:ser>
          <c:idx val="2"/>
          <c:order val="2"/>
          <c:tx>
            <c:strRef>
              <c:f>'A14'!$I$15</c:f>
              <c:strCache>
                <c:ptCount val="1"/>
                <c:pt idx="0">
                  <c:v>Actes dels quals es pren nota</c:v>
                </c:pt>
              </c:strCache>
            </c:strRef>
          </c:tx>
          <c:spPr>
            <a:solidFill>
              <a:schemeClr val="accent1">
                <a:lumMod val="40000"/>
                <a:lumOff val="60000"/>
              </a:schemeClr>
            </a:solidFill>
            <a:ln>
              <a:noFill/>
            </a:ln>
            <a:effectLst/>
          </c:spPr>
          <c:invertIfNegative val="0"/>
          <c:dLbls>
            <c:dLbl>
              <c:idx val="0"/>
              <c:tx>
                <c:rich>
                  <a:bodyPr/>
                  <a:lstStyle/>
                  <a:p>
                    <a:fld id="{0899BAB1-1D3E-4A5F-BA7D-4845298B999F}"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E60-411C-9C83-B841CB1F74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'A14'!$I$17</c:f>
              <c:numCache>
                <c:formatCode>General</c:formatCode>
                <c:ptCount val="1"/>
                <c:pt idx="0">
                  <c:v>14</c:v>
                </c:pt>
              </c:numCache>
            </c:numRef>
          </c:val>
          <c:extLst>
            <c:ext xmlns:c15="http://schemas.microsoft.com/office/drawing/2012/chart" uri="{02D57815-91ED-43cb-92C2-25804820EDAC}">
              <c15:datalabelsRange>
                <c15:f>'A14'!$I$16</c15:f>
                <c15:dlblRangeCache>
                  <c:ptCount val="1"/>
                  <c:pt idx="0">
                    <c:v>46,7%</c:v>
                  </c:pt>
                </c15:dlblRangeCache>
              </c15:datalabelsRange>
            </c:ext>
            <c:ext xmlns:c16="http://schemas.microsoft.com/office/drawing/2014/chart" uri="{C3380CC4-5D6E-409C-BE32-E72D297353CC}">
              <c16:uniqueId val="{00000005-7E60-411C-9C83-B841CB1F74FC}"/>
            </c:ext>
          </c:extLst>
        </c:ser>
        <c:ser>
          <c:idx val="3"/>
          <c:order val="3"/>
          <c:tx>
            <c:strRef>
              <c:f>'A14'!$J$15</c:f>
              <c:strCache>
                <c:ptCount val="1"/>
                <c:pt idx="0">
                  <c:v>Transitòries ≥5</c:v>
                </c:pt>
              </c:strCache>
            </c:strRef>
          </c:tx>
          <c:spPr>
            <a:solidFill>
              <a:schemeClr val="accent4">
                <a:lumMod val="40000"/>
                <a:lumOff val="60000"/>
              </a:schemeClr>
            </a:solidFill>
            <a:ln>
              <a:noFill/>
            </a:ln>
            <a:effectLst/>
          </c:spPr>
          <c:invertIfNegative val="0"/>
          <c:val>
            <c:numRef>
              <c:f>'A14'!$J$17</c:f>
              <c:numCache>
                <c:formatCode>General</c:formatCode>
                <c:ptCount val="1"/>
                <c:pt idx="0">
                  <c:v>0</c:v>
                </c:pt>
              </c:numCache>
            </c:numRef>
          </c:val>
          <c:extLst>
            <c:ext xmlns:c16="http://schemas.microsoft.com/office/drawing/2014/chart" uri="{C3380CC4-5D6E-409C-BE32-E72D297353CC}">
              <c16:uniqueId val="{00000007-7E60-411C-9C83-B841CB1F74FC}"/>
            </c:ext>
          </c:extLst>
        </c:ser>
        <c:ser>
          <c:idx val="4"/>
          <c:order val="4"/>
          <c:tx>
            <c:strRef>
              <c:f>'A14'!$K$15</c:f>
              <c:strCache>
                <c:ptCount val="1"/>
                <c:pt idx="0">
                  <c:v>Adaptacions</c:v>
                </c:pt>
              </c:strCache>
            </c:strRef>
          </c:tx>
          <c:spPr>
            <a:solidFill>
              <a:schemeClr val="accent4"/>
            </a:solidFill>
            <a:ln>
              <a:noFill/>
            </a:ln>
            <a:effectLst/>
          </c:spPr>
          <c:invertIfNegative val="0"/>
          <c:val>
            <c:numRef>
              <c:f>'A14'!$K$17</c:f>
              <c:numCache>
                <c:formatCode>General</c:formatCode>
                <c:ptCount val="1"/>
                <c:pt idx="0">
                  <c:v>0</c:v>
                </c:pt>
              </c:numCache>
            </c:numRef>
          </c:val>
          <c:extLst>
            <c:ext xmlns:c16="http://schemas.microsoft.com/office/drawing/2014/chart" uri="{C3380CC4-5D6E-409C-BE32-E72D297353CC}">
              <c16:uniqueId val="{00000009-7E60-411C-9C83-B841CB1F74FC}"/>
            </c:ext>
          </c:extLst>
        </c:ser>
        <c:ser>
          <c:idx val="5"/>
          <c:order val="5"/>
          <c:tx>
            <c:strRef>
              <c:f>'A14'!$L$15</c:f>
              <c:strCache>
                <c:ptCount val="1"/>
                <c:pt idx="0">
                  <c:v>Exempcions</c:v>
                </c:pt>
              </c:strCache>
            </c:strRef>
          </c:tx>
          <c:spPr>
            <a:solidFill>
              <a:srgbClr val="FF6600"/>
            </a:solidFill>
            <a:ln>
              <a:noFill/>
            </a:ln>
            <a:effectLst/>
          </c:spPr>
          <c:invertIfNegative val="0"/>
          <c:dLbls>
            <c:dLbl>
              <c:idx val="0"/>
              <c:tx>
                <c:rich>
                  <a:bodyPr/>
                  <a:lstStyle/>
                  <a:p>
                    <a:fld id="{BEAE6C52-CBEB-49EE-AA40-D8760F2A4DAA}"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E60-411C-9C83-B841CB1F74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'A14'!$L$17</c:f>
              <c:numCache>
                <c:formatCode>General</c:formatCode>
                <c:ptCount val="1"/>
                <c:pt idx="0">
                  <c:v>5</c:v>
                </c:pt>
              </c:numCache>
            </c:numRef>
          </c:val>
          <c:extLst>
            <c:ext xmlns:c15="http://schemas.microsoft.com/office/drawing/2012/chart" uri="{02D57815-91ED-43cb-92C2-25804820EDAC}">
              <c15:datalabelsRange>
                <c15:f>'A14'!$L$16</c15:f>
                <c15:dlblRangeCache>
                  <c:ptCount val="1"/>
                  <c:pt idx="0">
                    <c:v>16,7%</c:v>
                  </c:pt>
                </c15:dlblRangeCache>
              </c15:datalabelsRange>
            </c:ext>
            <c:ext xmlns:c16="http://schemas.microsoft.com/office/drawing/2014/chart" uri="{C3380CC4-5D6E-409C-BE32-E72D297353CC}">
              <c16:uniqueId val="{0000000B-7E60-411C-9C83-B841CB1F74FC}"/>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3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'A14'!$G$15</c:f>
              <c:strCache>
                <c:ptCount val="1"/>
                <c:pt idx="0">
                  <c:v>Represa sense adaptació</c:v>
                </c:pt>
              </c:strCache>
            </c:strRef>
          </c:tx>
          <c:spPr>
            <a:solidFill>
              <a:schemeClr val="accent1"/>
            </a:solidFill>
            <a:ln>
              <a:noFill/>
            </a:ln>
            <a:effectLst/>
          </c:spPr>
          <c:invertIfNegative val="0"/>
          <c:cat>
            <c:strRef>
              <c:f>'A14'!$B$18:$E$23</c:f>
              <c:strCache>
                <c:ptCount val="6"/>
                <c:pt idx="0">
                  <c:v>Categories exemptes [de la prohibició d'acords restrictius (TFUE(101.1))]</c:v>
                </c:pt>
                <c:pt idx="1">
                  <c:v>Agricultura</c:v>
                </c:pt>
                <c:pt idx="2">
                  <c:v>Sector de les assegurances</c:v>
                </c:pt>
                <c:pt idx="3">
                  <c:v>Transport</c:v>
                </c:pt>
                <c:pt idx="4">
                  <c:v>TIC</c:v>
                </c:pt>
                <c:pt idx="5">
                  <c:v>Actes a tenir en compte</c:v>
                </c:pt>
              </c:strCache>
            </c:strRef>
          </c:cat>
          <c:val>
            <c:numRef>
              <c:f>'A14'!$G$18:$G$23</c:f>
              <c:numCache>
                <c:formatCode>General</c:formatCode>
                <c:ptCount val="6"/>
                <c:pt idx="0">
                  <c:v>7</c:v>
                </c:pt>
                <c:pt idx="1">
                  <c:v>0</c:v>
                </c:pt>
                <c:pt idx="2">
                  <c:v>1</c:v>
                </c:pt>
                <c:pt idx="3">
                  <c:v>0</c:v>
                </c:pt>
                <c:pt idx="4">
                  <c:v>3</c:v>
                </c:pt>
                <c:pt idx="5">
                  <c:v>0</c:v>
                </c:pt>
              </c:numCache>
            </c:numRef>
          </c:val>
          <c:extLst>
            <c:ext xmlns:c16="http://schemas.microsoft.com/office/drawing/2014/chart" uri="{C3380CC4-5D6E-409C-BE32-E72D297353CC}">
              <c16:uniqueId val="{00000000-39F6-4645-973A-3A62B747C69C}"/>
            </c:ext>
          </c:extLst>
        </c:ser>
        <c:ser>
          <c:idx val="1"/>
          <c:order val="1"/>
          <c:tx>
            <c:strRef>
              <c:f>'A14'!$H$15</c:f>
              <c:strCache>
                <c:ptCount val="1"/>
                <c:pt idx="0">
                  <c:v>Transitòries &lt;5</c:v>
                </c:pt>
              </c:strCache>
            </c:strRef>
          </c:tx>
          <c:spPr>
            <a:solidFill>
              <a:schemeClr val="accent1">
                <a:lumMod val="60000"/>
                <a:lumOff val="40000"/>
              </a:schemeClr>
            </a:solidFill>
            <a:ln>
              <a:noFill/>
            </a:ln>
            <a:effectLst/>
          </c:spPr>
          <c:invertIfNegative val="0"/>
          <c:cat>
            <c:strRef>
              <c:f>'A14'!$B$18:$E$23</c:f>
              <c:strCache>
                <c:ptCount val="6"/>
                <c:pt idx="0">
                  <c:v>Categories exemptes [de la prohibició d'acords restrictius (TFUE(101.1))]</c:v>
                </c:pt>
                <c:pt idx="1">
                  <c:v>Agricultura</c:v>
                </c:pt>
                <c:pt idx="2">
                  <c:v>Sector de les assegurances</c:v>
                </c:pt>
                <c:pt idx="3">
                  <c:v>Transport</c:v>
                </c:pt>
                <c:pt idx="4">
                  <c:v>TIC</c:v>
                </c:pt>
                <c:pt idx="5">
                  <c:v>Actes a tenir en compte</c:v>
                </c:pt>
              </c:strCache>
            </c:strRef>
          </c:cat>
          <c:val>
            <c:numRef>
              <c:f>'A14'!$H$18:$H$23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9F6-4645-973A-3A62B747C69C}"/>
            </c:ext>
          </c:extLst>
        </c:ser>
        <c:ser>
          <c:idx val="2"/>
          <c:order val="2"/>
          <c:tx>
            <c:strRef>
              <c:f>'A14'!$I$15</c:f>
              <c:strCache>
                <c:ptCount val="1"/>
                <c:pt idx="0">
                  <c:v>Actes dels quals es pren nota</c:v>
                </c:pt>
              </c:strCache>
            </c:strRef>
          </c:tx>
          <c:spPr>
            <a:solidFill>
              <a:schemeClr val="accent1">
                <a:lumMod val="40000"/>
                <a:lumOff val="60000"/>
              </a:schemeClr>
            </a:solidFill>
            <a:ln>
              <a:noFill/>
            </a:ln>
            <a:effectLst/>
          </c:spPr>
          <c:invertIfNegative val="0"/>
          <c:cat>
            <c:strRef>
              <c:f>'A14'!$B$18:$E$23</c:f>
              <c:strCache>
                <c:ptCount val="6"/>
                <c:pt idx="0">
                  <c:v>Categories exemptes [de la prohibició d'acords restrictius (TFUE(101.1))]</c:v>
                </c:pt>
                <c:pt idx="1">
                  <c:v>Agricultura</c:v>
                </c:pt>
                <c:pt idx="2">
                  <c:v>Sector de les assegurances</c:v>
                </c:pt>
                <c:pt idx="3">
                  <c:v>Transport</c:v>
                </c:pt>
                <c:pt idx="4">
                  <c:v>TIC</c:v>
                </c:pt>
                <c:pt idx="5">
                  <c:v>Actes a tenir en compte</c:v>
                </c:pt>
              </c:strCache>
            </c:strRef>
          </c:cat>
          <c:val>
            <c:numRef>
              <c:f>'A14'!$I$18:$I$23</c:f>
              <c:numCache>
                <c:formatCode>General</c:formatCode>
                <c:ptCount val="6"/>
                <c:pt idx="0">
                  <c:v>0</c:v>
                </c:pt>
                <c:pt idx="1">
                  <c:v>0</c:v>
                </c:pt>
                <c:pt idx="2">
                  <c:v>0</c:v>
                </c:pt>
                <c:pt idx="3">
                  <c:v>0</c:v>
                </c:pt>
                <c:pt idx="4">
                  <c:v>0</c:v>
                </c:pt>
                <c:pt idx="5">
                  <c:v>14</c:v>
                </c:pt>
              </c:numCache>
            </c:numRef>
          </c:val>
          <c:extLst>
            <c:ext xmlns:c16="http://schemas.microsoft.com/office/drawing/2014/chart" uri="{C3380CC4-5D6E-409C-BE32-E72D297353CC}">
              <c16:uniqueId val="{00000002-39F6-4645-973A-3A62B747C69C}"/>
            </c:ext>
          </c:extLst>
        </c:ser>
        <c:ser>
          <c:idx val="3"/>
          <c:order val="3"/>
          <c:tx>
            <c:strRef>
              <c:f>'A14'!$J$15</c:f>
              <c:strCache>
                <c:ptCount val="1"/>
                <c:pt idx="0">
                  <c:v>Transitòries ≥5</c:v>
                </c:pt>
              </c:strCache>
            </c:strRef>
          </c:tx>
          <c:spPr>
            <a:solidFill>
              <a:schemeClr val="accent4">
                <a:lumMod val="40000"/>
                <a:lumOff val="60000"/>
              </a:schemeClr>
            </a:solidFill>
            <a:ln>
              <a:noFill/>
            </a:ln>
            <a:effectLst/>
          </c:spPr>
          <c:invertIfNegative val="0"/>
          <c:cat>
            <c:strRef>
              <c:f>'A14'!$B$18:$E$23</c:f>
              <c:strCache>
                <c:ptCount val="6"/>
                <c:pt idx="0">
                  <c:v>Categories exemptes [de la prohibició d'acords restrictius (TFUE(101.1))]</c:v>
                </c:pt>
                <c:pt idx="1">
                  <c:v>Agricultura</c:v>
                </c:pt>
                <c:pt idx="2">
                  <c:v>Sector de les assegurances</c:v>
                </c:pt>
                <c:pt idx="3">
                  <c:v>Transport</c:v>
                </c:pt>
                <c:pt idx="4">
                  <c:v>TIC</c:v>
                </c:pt>
                <c:pt idx="5">
                  <c:v>Actes a tenir en compte</c:v>
                </c:pt>
              </c:strCache>
            </c:strRef>
          </c:cat>
          <c:val>
            <c:numRef>
              <c:f>'A14'!$J$18:$J$23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9F6-4645-973A-3A62B747C69C}"/>
            </c:ext>
          </c:extLst>
        </c:ser>
        <c:ser>
          <c:idx val="4"/>
          <c:order val="4"/>
          <c:tx>
            <c:strRef>
              <c:f>'A14'!$K$15</c:f>
              <c:strCache>
                <c:ptCount val="1"/>
                <c:pt idx="0">
                  <c:v>Adaptacions</c:v>
                </c:pt>
              </c:strCache>
            </c:strRef>
          </c:tx>
          <c:spPr>
            <a:solidFill>
              <a:schemeClr val="accent4"/>
            </a:solidFill>
            <a:ln>
              <a:noFill/>
            </a:ln>
            <a:effectLst/>
          </c:spPr>
          <c:invertIfNegative val="0"/>
          <c:cat>
            <c:strRef>
              <c:f>'A14'!$B$18:$E$23</c:f>
              <c:strCache>
                <c:ptCount val="6"/>
                <c:pt idx="0">
                  <c:v>Categories exemptes [de la prohibició d'acords restrictius (TFUE(101.1))]</c:v>
                </c:pt>
                <c:pt idx="1">
                  <c:v>Agricultura</c:v>
                </c:pt>
                <c:pt idx="2">
                  <c:v>Sector de les assegurances</c:v>
                </c:pt>
                <c:pt idx="3">
                  <c:v>Transport</c:v>
                </c:pt>
                <c:pt idx="4">
                  <c:v>TIC</c:v>
                </c:pt>
                <c:pt idx="5">
                  <c:v>Actes a tenir en compte</c:v>
                </c:pt>
              </c:strCache>
            </c:strRef>
          </c:cat>
          <c:val>
            <c:numRef>
              <c:f>'A14'!$K$18:$K$23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39F6-4645-973A-3A62B747C69C}"/>
            </c:ext>
          </c:extLst>
        </c:ser>
        <c:ser>
          <c:idx val="5"/>
          <c:order val="5"/>
          <c:tx>
            <c:strRef>
              <c:f>'A14'!$L$15</c:f>
              <c:strCache>
                <c:ptCount val="1"/>
                <c:pt idx="0">
                  <c:v>Exempcions</c:v>
                </c:pt>
              </c:strCache>
            </c:strRef>
          </c:tx>
          <c:spPr>
            <a:solidFill>
              <a:srgbClr val="FF6600"/>
            </a:solidFill>
            <a:ln>
              <a:noFill/>
            </a:ln>
            <a:effectLst/>
          </c:spPr>
          <c:invertIfNegative val="0"/>
          <c:cat>
            <c:strRef>
              <c:f>'A14'!$B$18:$E$23</c:f>
              <c:strCache>
                <c:ptCount val="6"/>
                <c:pt idx="0">
                  <c:v>Categories exemptes [de la prohibició d'acords restrictius (TFUE(101.1))]</c:v>
                </c:pt>
                <c:pt idx="1">
                  <c:v>Agricultura</c:v>
                </c:pt>
                <c:pt idx="2">
                  <c:v>Sector de les assegurances</c:v>
                </c:pt>
                <c:pt idx="3">
                  <c:v>Transport</c:v>
                </c:pt>
                <c:pt idx="4">
                  <c:v>TIC</c:v>
                </c:pt>
                <c:pt idx="5">
                  <c:v>Actes a tenir en compte</c:v>
                </c:pt>
              </c:strCache>
            </c:strRef>
          </c:cat>
          <c:val>
            <c:numRef>
              <c:f>'A14'!$L$18:$L$23</c:f>
              <c:numCache>
                <c:formatCode>General</c:formatCode>
                <c:ptCount val="6"/>
                <c:pt idx="0">
                  <c:v>0</c:v>
                </c:pt>
                <c:pt idx="1">
                  <c:v>2</c:v>
                </c:pt>
                <c:pt idx="2">
                  <c:v>0</c:v>
                </c:pt>
                <c:pt idx="3">
                  <c:v>3</c:v>
                </c:pt>
                <c:pt idx="4">
                  <c:v>0</c:v>
                </c:pt>
                <c:pt idx="5">
                  <c:v>0</c:v>
                </c:pt>
              </c:numCache>
            </c:numRef>
          </c:val>
          <c:extLst>
            <c:ext xmlns:c16="http://schemas.microsoft.com/office/drawing/2014/chart" uri="{C3380CC4-5D6E-409C-BE32-E72D297353CC}">
              <c16:uniqueId val="{00000005-39F6-4645-973A-3A62B747C69C}"/>
            </c:ext>
          </c:extLst>
        </c:ser>
        <c:dLbls>
          <c:showLegendKey val="0"/>
          <c:showVal val="0"/>
          <c:showCatName val="0"/>
          <c:showSerName val="0"/>
          <c:showPercent val="0"/>
          <c:showBubbleSize val="0"/>
        </c:dLbls>
        <c:gapWidth val="150"/>
        <c:overlap val="100"/>
        <c:axId val="288817744"/>
        <c:axId val="288818224"/>
      </c:barChart>
      <c:catAx>
        <c:axId val="288817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8224"/>
        <c:crosses val="autoZero"/>
        <c:auto val="1"/>
        <c:lblAlgn val="ctr"/>
        <c:lblOffset val="100"/>
        <c:noMultiLvlLbl val="0"/>
      </c:catAx>
      <c:valAx>
        <c:axId val="288818224"/>
        <c:scaling>
          <c:orientation val="minMax"/>
          <c:max val="14"/>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'A15'!$G$15</c:f>
              <c:strCache>
                <c:ptCount val="1"/>
                <c:pt idx="0">
                  <c:v>Represa sense adaptació</c:v>
                </c:pt>
              </c:strCache>
            </c:strRef>
          </c:tx>
          <c:spPr>
            <a:solidFill>
              <a:schemeClr val="accent1"/>
            </a:solidFill>
            <a:ln>
              <a:noFill/>
            </a:ln>
            <a:effectLst/>
          </c:spPr>
          <c:invertIfNegative val="0"/>
          <c:dLbls>
            <c:dLbl>
              <c:idx val="0"/>
              <c:tx>
                <c:rich>
                  <a:bodyPr/>
                  <a:lstStyle/>
                  <a:p>
                    <a:fld id="{CA643451-DA99-4FB6-B501-8B317899CAFF}"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176-41CC-BF26-59974D28EEE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'A15'!$G$17</c:f>
              <c:numCache>
                <c:formatCode>General</c:formatCode>
                <c:ptCount val="1"/>
                <c:pt idx="0">
                  <c:v>13</c:v>
                </c:pt>
              </c:numCache>
            </c:numRef>
          </c:val>
          <c:extLst>
            <c:ext xmlns:c15="http://schemas.microsoft.com/office/drawing/2012/chart" uri="{02D57815-91ED-43cb-92C2-25804820EDAC}">
              <c15:datalabelsRange>
                <c15:f>'A15'!$G$16</c15:f>
                <c15:dlblRangeCache>
                  <c:ptCount val="1"/>
                  <c:pt idx="0">
                    <c:v>24%</c:v>
                  </c:pt>
                </c15:dlblRangeCache>
              </c15:datalabelsRange>
            </c:ext>
            <c:ext xmlns:c16="http://schemas.microsoft.com/office/drawing/2014/chart" uri="{C3380CC4-5D6E-409C-BE32-E72D297353CC}">
              <c16:uniqueId val="{00000001-B176-41CC-BF26-59974D28EEEF}"/>
            </c:ext>
          </c:extLst>
        </c:ser>
        <c:ser>
          <c:idx val="1"/>
          <c:order val="1"/>
          <c:tx>
            <c:strRef>
              <c:f>'A15'!$H$15</c:f>
              <c:strCache>
                <c:ptCount val="1"/>
                <c:pt idx="0">
                  <c:v>Transitòries &lt;5</c:v>
                </c:pt>
              </c:strCache>
            </c:strRef>
          </c:tx>
          <c:spPr>
            <a:solidFill>
              <a:schemeClr val="accent1">
                <a:lumMod val="60000"/>
                <a:lumOff val="40000"/>
              </a:schemeClr>
            </a:solidFill>
            <a:ln>
              <a:noFill/>
            </a:ln>
            <a:effectLst/>
          </c:spPr>
          <c:invertIfNegative val="0"/>
          <c:val>
            <c:numRef>
              <c:f>'A15'!$H$17</c:f>
              <c:numCache>
                <c:formatCode>General</c:formatCode>
                <c:ptCount val="1"/>
                <c:pt idx="0">
                  <c:v>0</c:v>
                </c:pt>
              </c:numCache>
            </c:numRef>
          </c:val>
          <c:extLst>
            <c:ext xmlns:c16="http://schemas.microsoft.com/office/drawing/2014/chart" uri="{C3380CC4-5D6E-409C-BE32-E72D297353CC}">
              <c16:uniqueId val="{00000002-B176-41CC-BF26-59974D28EEEF}"/>
            </c:ext>
          </c:extLst>
        </c:ser>
        <c:ser>
          <c:idx val="2"/>
          <c:order val="2"/>
          <c:tx>
            <c:strRef>
              <c:f>'A15'!$I$15</c:f>
              <c:strCache>
                <c:ptCount val="1"/>
                <c:pt idx="0">
                  <c:v>Actes dels quals es pren nota</c:v>
                </c:pt>
              </c:strCache>
            </c:strRef>
          </c:tx>
          <c:spPr>
            <a:solidFill>
              <a:schemeClr val="accent1">
                <a:lumMod val="40000"/>
                <a:lumOff val="60000"/>
              </a:schemeClr>
            </a:solidFill>
            <a:ln>
              <a:noFill/>
            </a:ln>
            <a:effectLst/>
          </c:spPr>
          <c:invertIfNegative val="0"/>
          <c:dLbls>
            <c:dLbl>
              <c:idx val="0"/>
              <c:tx>
                <c:rich>
                  <a:bodyPr/>
                  <a:lstStyle/>
                  <a:p>
                    <a:fld id="{6C14D90C-DB39-4258-99F7-2A5415396642}"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176-41CC-BF26-59974D28EEE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'A15'!$I$17</c:f>
              <c:numCache>
                <c:formatCode>General</c:formatCode>
                <c:ptCount val="1"/>
                <c:pt idx="0">
                  <c:v>42</c:v>
                </c:pt>
              </c:numCache>
            </c:numRef>
          </c:val>
          <c:extLst>
            <c:ext xmlns:c15="http://schemas.microsoft.com/office/drawing/2012/chart" uri="{02D57815-91ED-43cb-92C2-25804820EDAC}">
              <c15:datalabelsRange>
                <c15:f>'A15'!$I$16</c15:f>
                <c15:dlblRangeCache>
                  <c:ptCount val="1"/>
                  <c:pt idx="0">
                    <c:v>76,4%</c:v>
                  </c:pt>
                </c15:dlblRangeCache>
              </c15:datalabelsRange>
            </c:ext>
            <c:ext xmlns:c16="http://schemas.microsoft.com/office/drawing/2014/chart" uri="{C3380CC4-5D6E-409C-BE32-E72D297353CC}">
              <c16:uniqueId val="{00000004-B176-41CC-BF26-59974D28EEEF}"/>
            </c:ext>
          </c:extLst>
        </c:ser>
        <c:ser>
          <c:idx val="3"/>
          <c:order val="3"/>
          <c:tx>
            <c:strRef>
              <c:f>'A15'!$J$15</c:f>
              <c:strCache>
                <c:ptCount val="1"/>
                <c:pt idx="0">
                  <c:v>Transitòries ≥5</c:v>
                </c:pt>
              </c:strCache>
            </c:strRef>
          </c:tx>
          <c:spPr>
            <a:solidFill>
              <a:schemeClr val="accent4">
                <a:lumMod val="40000"/>
                <a:lumOff val="60000"/>
              </a:schemeClr>
            </a:solidFill>
            <a:ln>
              <a:noFill/>
            </a:ln>
            <a:effectLst/>
          </c:spPr>
          <c:invertIfNegative val="0"/>
          <c:val>
            <c:numRef>
              <c:f>'A15'!$J$17</c:f>
              <c:numCache>
                <c:formatCode>General</c:formatCode>
                <c:ptCount val="1"/>
                <c:pt idx="0">
                  <c:v>0</c:v>
                </c:pt>
              </c:numCache>
            </c:numRef>
          </c:val>
          <c:extLst>
            <c:ext xmlns:c16="http://schemas.microsoft.com/office/drawing/2014/chart" uri="{C3380CC4-5D6E-409C-BE32-E72D297353CC}">
              <c16:uniqueId val="{00000005-B176-41CC-BF26-59974D28EEEF}"/>
            </c:ext>
          </c:extLst>
        </c:ser>
        <c:ser>
          <c:idx val="4"/>
          <c:order val="4"/>
          <c:tx>
            <c:strRef>
              <c:f>'A15'!$K$15</c:f>
              <c:strCache>
                <c:ptCount val="1"/>
                <c:pt idx="0">
                  <c:v>Adaptacions</c:v>
                </c:pt>
              </c:strCache>
            </c:strRef>
          </c:tx>
          <c:spPr>
            <a:solidFill>
              <a:schemeClr val="accent4"/>
            </a:solidFill>
            <a:ln>
              <a:noFill/>
            </a:ln>
            <a:effectLst/>
          </c:spPr>
          <c:invertIfNegative val="0"/>
          <c:val>
            <c:numRef>
              <c:f>'A15'!$K$17</c:f>
              <c:numCache>
                <c:formatCode>General</c:formatCode>
                <c:ptCount val="1"/>
                <c:pt idx="0">
                  <c:v>0</c:v>
                </c:pt>
              </c:numCache>
            </c:numRef>
          </c:val>
          <c:extLst>
            <c:ext xmlns:c16="http://schemas.microsoft.com/office/drawing/2014/chart" uri="{C3380CC4-5D6E-409C-BE32-E72D297353CC}">
              <c16:uniqueId val="{00000006-B176-41CC-BF26-59974D28EEEF}"/>
            </c:ext>
          </c:extLst>
        </c:ser>
        <c:ser>
          <c:idx val="5"/>
          <c:order val="5"/>
          <c:tx>
            <c:strRef>
              <c:f>'A15'!$L$15</c:f>
              <c:strCache>
                <c:ptCount val="1"/>
                <c:pt idx="0">
                  <c:v>Exempcions</c:v>
                </c:pt>
              </c:strCache>
            </c:strRef>
          </c:tx>
          <c:spPr>
            <a:solidFill>
              <a:srgbClr val="FF6600"/>
            </a:solidFill>
            <a:ln>
              <a:noFill/>
            </a:ln>
            <a:effectLst/>
          </c:spPr>
          <c:invertIfNegative val="0"/>
          <c:val>
            <c:numRef>
              <c:f>'A15'!$L$17</c:f>
              <c:numCache>
                <c:formatCode>General</c:formatCode>
                <c:ptCount val="1"/>
                <c:pt idx="0">
                  <c:v>0</c:v>
                </c:pt>
              </c:numCache>
            </c:numRef>
          </c:val>
          <c:extLst>
            <c:ext xmlns:c16="http://schemas.microsoft.com/office/drawing/2014/chart" uri="{C3380CC4-5D6E-409C-BE32-E72D297353CC}">
              <c16:uniqueId val="{00000008-B176-41CC-BF26-59974D28EEEF}"/>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55"/>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'A15'!$G$15</c:f>
              <c:strCache>
                <c:ptCount val="1"/>
                <c:pt idx="0">
                  <c:v>Represa sense adaptació</c:v>
                </c:pt>
              </c:strCache>
            </c:strRef>
          </c:tx>
          <c:spPr>
            <a:solidFill>
              <a:schemeClr val="accent1"/>
            </a:solidFill>
            <a:ln>
              <a:noFill/>
            </a:ln>
            <a:effectLst/>
          </c:spPr>
          <c:invertIfNegative val="0"/>
          <c:cat>
            <c:strRef>
              <c:f>'A15'!$B$18:$E$22</c:f>
              <c:strCache>
                <c:ptCount val="5"/>
                <c:pt idx="0">
                  <c:v>Normes de procediment</c:v>
                </c:pt>
                <c:pt idx="1">
                  <c:v>Categories exemptes</c:v>
                </c:pt>
                <c:pt idx="2">
                  <c:v>Ajudes de minimis</c:v>
                </c:pt>
                <c:pt idx="3">
                  <c:v>Transparència de les relacions financeres entre Estats i empreses públiques</c:v>
                </c:pt>
                <c:pt idx="4">
                  <c:v>Actes a tenir en compte</c:v>
                </c:pt>
              </c:strCache>
            </c:strRef>
          </c:cat>
          <c:val>
            <c:numRef>
              <c:f>'A15'!$G$18:$G$22</c:f>
              <c:numCache>
                <c:formatCode>General</c:formatCode>
                <c:ptCount val="5"/>
                <c:pt idx="0">
                  <c:v>2</c:v>
                </c:pt>
                <c:pt idx="1">
                  <c:v>6</c:v>
                </c:pt>
                <c:pt idx="2">
                  <c:v>4</c:v>
                </c:pt>
                <c:pt idx="3">
                  <c:v>1</c:v>
                </c:pt>
                <c:pt idx="4">
                  <c:v>0</c:v>
                </c:pt>
              </c:numCache>
            </c:numRef>
          </c:val>
          <c:extLst>
            <c:ext xmlns:c16="http://schemas.microsoft.com/office/drawing/2014/chart" uri="{C3380CC4-5D6E-409C-BE32-E72D297353CC}">
              <c16:uniqueId val="{00000000-F7C0-48D4-AD9F-5746B95021E8}"/>
            </c:ext>
          </c:extLst>
        </c:ser>
        <c:ser>
          <c:idx val="1"/>
          <c:order val="1"/>
          <c:tx>
            <c:strRef>
              <c:f>'A15'!$H$15</c:f>
              <c:strCache>
                <c:ptCount val="1"/>
                <c:pt idx="0">
                  <c:v>Transitòries &lt;5</c:v>
                </c:pt>
              </c:strCache>
            </c:strRef>
          </c:tx>
          <c:spPr>
            <a:solidFill>
              <a:schemeClr val="accent1">
                <a:lumMod val="60000"/>
                <a:lumOff val="40000"/>
              </a:schemeClr>
            </a:solidFill>
            <a:ln>
              <a:noFill/>
            </a:ln>
            <a:effectLst/>
          </c:spPr>
          <c:invertIfNegative val="0"/>
          <c:cat>
            <c:strRef>
              <c:f>'A15'!$B$18:$E$22</c:f>
              <c:strCache>
                <c:ptCount val="5"/>
                <c:pt idx="0">
                  <c:v>Normes de procediment</c:v>
                </c:pt>
                <c:pt idx="1">
                  <c:v>Categories exemptes</c:v>
                </c:pt>
                <c:pt idx="2">
                  <c:v>Ajudes de minimis</c:v>
                </c:pt>
                <c:pt idx="3">
                  <c:v>Transparència de les relacions financeres entre Estats i empreses públiques</c:v>
                </c:pt>
                <c:pt idx="4">
                  <c:v>Actes a tenir en compte</c:v>
                </c:pt>
              </c:strCache>
            </c:strRef>
          </c:cat>
          <c:val>
            <c:numRef>
              <c:f>'A15'!$H$18:$H$22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F7C0-48D4-AD9F-5746B95021E8}"/>
            </c:ext>
          </c:extLst>
        </c:ser>
        <c:ser>
          <c:idx val="2"/>
          <c:order val="2"/>
          <c:tx>
            <c:strRef>
              <c:f>'A15'!$I$15</c:f>
              <c:strCache>
                <c:ptCount val="1"/>
                <c:pt idx="0">
                  <c:v>Actes dels quals es pren nota</c:v>
                </c:pt>
              </c:strCache>
            </c:strRef>
          </c:tx>
          <c:spPr>
            <a:solidFill>
              <a:schemeClr val="accent1">
                <a:lumMod val="40000"/>
                <a:lumOff val="60000"/>
              </a:schemeClr>
            </a:solidFill>
            <a:ln>
              <a:noFill/>
            </a:ln>
            <a:effectLst/>
          </c:spPr>
          <c:invertIfNegative val="0"/>
          <c:cat>
            <c:strRef>
              <c:f>'A15'!$B$18:$E$22</c:f>
              <c:strCache>
                <c:ptCount val="5"/>
                <c:pt idx="0">
                  <c:v>Normes de procediment</c:v>
                </c:pt>
                <c:pt idx="1">
                  <c:v>Categories exemptes</c:v>
                </c:pt>
                <c:pt idx="2">
                  <c:v>Ajudes de minimis</c:v>
                </c:pt>
                <c:pt idx="3">
                  <c:v>Transparència de les relacions financeres entre Estats i empreses públiques</c:v>
                </c:pt>
                <c:pt idx="4">
                  <c:v>Actes a tenir en compte</c:v>
                </c:pt>
              </c:strCache>
            </c:strRef>
          </c:cat>
          <c:val>
            <c:numRef>
              <c:f>'A15'!$I$18:$I$22</c:f>
              <c:numCache>
                <c:formatCode>General</c:formatCode>
                <c:ptCount val="5"/>
                <c:pt idx="0">
                  <c:v>0</c:v>
                </c:pt>
                <c:pt idx="1">
                  <c:v>0</c:v>
                </c:pt>
                <c:pt idx="2">
                  <c:v>0</c:v>
                </c:pt>
                <c:pt idx="3">
                  <c:v>0</c:v>
                </c:pt>
                <c:pt idx="4">
                  <c:v>42</c:v>
                </c:pt>
              </c:numCache>
            </c:numRef>
          </c:val>
          <c:extLst>
            <c:ext xmlns:c16="http://schemas.microsoft.com/office/drawing/2014/chart" uri="{C3380CC4-5D6E-409C-BE32-E72D297353CC}">
              <c16:uniqueId val="{00000002-F7C0-48D4-AD9F-5746B95021E8}"/>
            </c:ext>
          </c:extLst>
        </c:ser>
        <c:ser>
          <c:idx val="3"/>
          <c:order val="3"/>
          <c:tx>
            <c:strRef>
              <c:f>'A15'!$J$15</c:f>
              <c:strCache>
                <c:ptCount val="1"/>
                <c:pt idx="0">
                  <c:v>Transitòries ≥5</c:v>
                </c:pt>
              </c:strCache>
            </c:strRef>
          </c:tx>
          <c:spPr>
            <a:solidFill>
              <a:schemeClr val="accent4">
                <a:lumMod val="40000"/>
                <a:lumOff val="60000"/>
              </a:schemeClr>
            </a:solidFill>
            <a:ln>
              <a:noFill/>
            </a:ln>
            <a:effectLst/>
          </c:spPr>
          <c:invertIfNegative val="0"/>
          <c:cat>
            <c:strRef>
              <c:f>'A15'!$B$18:$E$22</c:f>
              <c:strCache>
                <c:ptCount val="5"/>
                <c:pt idx="0">
                  <c:v>Normes de procediment</c:v>
                </c:pt>
                <c:pt idx="1">
                  <c:v>Categories exemptes</c:v>
                </c:pt>
                <c:pt idx="2">
                  <c:v>Ajudes de minimis</c:v>
                </c:pt>
                <c:pt idx="3">
                  <c:v>Transparència de les relacions financeres entre Estats i empreses públiques</c:v>
                </c:pt>
                <c:pt idx="4">
                  <c:v>Actes a tenir en compte</c:v>
                </c:pt>
              </c:strCache>
            </c:strRef>
          </c:cat>
          <c:val>
            <c:numRef>
              <c:f>'A15'!$J$18:$J$22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F7C0-48D4-AD9F-5746B95021E8}"/>
            </c:ext>
          </c:extLst>
        </c:ser>
        <c:ser>
          <c:idx val="4"/>
          <c:order val="4"/>
          <c:tx>
            <c:strRef>
              <c:f>'A15'!$K$15</c:f>
              <c:strCache>
                <c:ptCount val="1"/>
                <c:pt idx="0">
                  <c:v>Adaptacions</c:v>
                </c:pt>
              </c:strCache>
            </c:strRef>
          </c:tx>
          <c:spPr>
            <a:solidFill>
              <a:schemeClr val="accent4"/>
            </a:solidFill>
            <a:ln>
              <a:noFill/>
            </a:ln>
            <a:effectLst/>
          </c:spPr>
          <c:invertIfNegative val="0"/>
          <c:cat>
            <c:strRef>
              <c:f>'A15'!$B$18:$E$22</c:f>
              <c:strCache>
                <c:ptCount val="5"/>
                <c:pt idx="0">
                  <c:v>Normes de procediment</c:v>
                </c:pt>
                <c:pt idx="1">
                  <c:v>Categories exemptes</c:v>
                </c:pt>
                <c:pt idx="2">
                  <c:v>Ajudes de minimis</c:v>
                </c:pt>
                <c:pt idx="3">
                  <c:v>Transparència de les relacions financeres entre Estats i empreses públiques</c:v>
                </c:pt>
                <c:pt idx="4">
                  <c:v>Actes a tenir en compte</c:v>
                </c:pt>
              </c:strCache>
            </c:strRef>
          </c:cat>
          <c:val>
            <c:numRef>
              <c:f>'A15'!$K$18:$K$22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F7C0-48D4-AD9F-5746B95021E8}"/>
            </c:ext>
          </c:extLst>
        </c:ser>
        <c:ser>
          <c:idx val="5"/>
          <c:order val="5"/>
          <c:tx>
            <c:strRef>
              <c:f>'A15'!$L$15</c:f>
              <c:strCache>
                <c:ptCount val="1"/>
                <c:pt idx="0">
                  <c:v>Exempcions</c:v>
                </c:pt>
              </c:strCache>
            </c:strRef>
          </c:tx>
          <c:spPr>
            <a:solidFill>
              <a:srgbClr val="FF6600"/>
            </a:solidFill>
            <a:ln>
              <a:noFill/>
            </a:ln>
            <a:effectLst/>
          </c:spPr>
          <c:invertIfNegative val="0"/>
          <c:cat>
            <c:strRef>
              <c:f>'A15'!$B$18:$E$22</c:f>
              <c:strCache>
                <c:ptCount val="5"/>
                <c:pt idx="0">
                  <c:v>Normes de procediment</c:v>
                </c:pt>
                <c:pt idx="1">
                  <c:v>Categories exemptes</c:v>
                </c:pt>
                <c:pt idx="2">
                  <c:v>Ajudes de minimis</c:v>
                </c:pt>
                <c:pt idx="3">
                  <c:v>Transparència de les relacions financeres entre Estats i empreses públiques</c:v>
                </c:pt>
                <c:pt idx="4">
                  <c:v>Actes a tenir en compte</c:v>
                </c:pt>
              </c:strCache>
            </c:strRef>
          </c:cat>
          <c:val>
            <c:numRef>
              <c:f>'A15'!$L$18:$L$22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F7C0-48D4-AD9F-5746B95021E8}"/>
            </c:ext>
          </c:extLst>
        </c:ser>
        <c:dLbls>
          <c:showLegendKey val="0"/>
          <c:showVal val="0"/>
          <c:showCatName val="0"/>
          <c:showSerName val="0"/>
          <c:showPercent val="0"/>
          <c:showBubbleSize val="0"/>
        </c:dLbls>
        <c:gapWidth val="150"/>
        <c:overlap val="100"/>
        <c:axId val="288817744"/>
        <c:axId val="288818224"/>
      </c:barChart>
      <c:catAx>
        <c:axId val="288817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8224"/>
        <c:crosses val="autoZero"/>
        <c:auto val="1"/>
        <c:lblAlgn val="ctr"/>
        <c:lblOffset val="100"/>
        <c:noMultiLvlLbl val="0"/>
      </c:catAx>
      <c:valAx>
        <c:axId val="288818224"/>
        <c:scaling>
          <c:orientation val="minMax"/>
          <c:max val="42"/>
          <c:min val="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'A16'!$G$13</c:f>
              <c:strCache>
                <c:ptCount val="1"/>
                <c:pt idx="0">
                  <c:v>Represa sense adaptació</c:v>
                </c:pt>
              </c:strCache>
            </c:strRef>
          </c:tx>
          <c:spPr>
            <a:solidFill>
              <a:schemeClr val="accent1"/>
            </a:solidFill>
            <a:ln>
              <a:noFill/>
            </a:ln>
            <a:effectLst/>
          </c:spPr>
          <c:invertIfNegative val="0"/>
          <c:dLbls>
            <c:dLbl>
              <c:idx val="0"/>
              <c:tx>
                <c:rich>
                  <a:bodyPr/>
                  <a:lstStyle/>
                  <a:p>
                    <a:fld id="{9E485969-1EF7-46EF-8DA1-7574C9FC6492}"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8F0-4E6D-861A-50DF19A9BC0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'A16'!$G$15</c:f>
              <c:numCache>
                <c:formatCode>General</c:formatCode>
                <c:ptCount val="1"/>
                <c:pt idx="0">
                  <c:v>2</c:v>
                </c:pt>
              </c:numCache>
            </c:numRef>
          </c:val>
          <c:extLst>
            <c:ext xmlns:c15="http://schemas.microsoft.com/office/drawing/2012/chart" uri="{02D57815-91ED-43cb-92C2-25804820EDAC}">
              <c15:datalabelsRange>
                <c15:f>'A16'!$G$14</c15:f>
                <c15:dlblRangeCache>
                  <c:ptCount val="1"/>
                  <c:pt idx="0">
                    <c:v>9,1%</c:v>
                  </c:pt>
                </c15:dlblRangeCache>
              </c15:datalabelsRange>
            </c:ext>
            <c:ext xmlns:c16="http://schemas.microsoft.com/office/drawing/2014/chart" uri="{C3380CC4-5D6E-409C-BE32-E72D297353CC}">
              <c16:uniqueId val="{00000001-48F0-4E6D-861A-50DF19A9BC0D}"/>
            </c:ext>
          </c:extLst>
        </c:ser>
        <c:ser>
          <c:idx val="1"/>
          <c:order val="1"/>
          <c:tx>
            <c:strRef>
              <c:f>'A16'!$H$13</c:f>
              <c:strCache>
                <c:ptCount val="1"/>
                <c:pt idx="0">
                  <c:v>Transitòries &lt;5</c:v>
                </c:pt>
              </c:strCache>
            </c:strRef>
          </c:tx>
          <c:spPr>
            <a:solidFill>
              <a:schemeClr val="accent1">
                <a:lumMod val="60000"/>
                <a:lumOff val="40000"/>
              </a:schemeClr>
            </a:solidFill>
            <a:ln>
              <a:noFill/>
            </a:ln>
            <a:effectLst/>
          </c:spPr>
          <c:invertIfNegative val="0"/>
          <c:dLbls>
            <c:dLbl>
              <c:idx val="0"/>
              <c:tx>
                <c:rich>
                  <a:bodyPr/>
                  <a:lstStyle/>
                  <a:p>
                    <a:fld id="{75A72DD7-D57C-4552-B5CD-3F4044644F18}"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8F0-4E6D-861A-50DF19A9BC0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'A16'!$H$15</c:f>
              <c:numCache>
                <c:formatCode>General</c:formatCode>
                <c:ptCount val="1"/>
                <c:pt idx="0">
                  <c:v>9</c:v>
                </c:pt>
              </c:numCache>
            </c:numRef>
          </c:val>
          <c:extLst>
            <c:ext xmlns:c15="http://schemas.microsoft.com/office/drawing/2012/chart" uri="{02D57815-91ED-43cb-92C2-25804820EDAC}">
              <c15:datalabelsRange>
                <c15:f>'A16'!$H$14</c15:f>
                <c15:dlblRangeCache>
                  <c:ptCount val="1"/>
                  <c:pt idx="0">
                    <c:v>40,9%</c:v>
                  </c:pt>
                </c15:dlblRangeCache>
              </c15:datalabelsRange>
            </c:ext>
            <c:ext xmlns:c16="http://schemas.microsoft.com/office/drawing/2014/chart" uri="{C3380CC4-5D6E-409C-BE32-E72D297353CC}">
              <c16:uniqueId val="{00000003-48F0-4E6D-861A-50DF19A9BC0D}"/>
            </c:ext>
          </c:extLst>
        </c:ser>
        <c:ser>
          <c:idx val="2"/>
          <c:order val="2"/>
          <c:tx>
            <c:strRef>
              <c:f>'A16'!$I$13</c:f>
              <c:strCache>
                <c:ptCount val="1"/>
                <c:pt idx="0">
                  <c:v>Actes dels quals es pren nota</c:v>
                </c:pt>
              </c:strCache>
            </c:strRef>
          </c:tx>
          <c:spPr>
            <a:solidFill>
              <a:schemeClr val="accent1">
                <a:lumMod val="40000"/>
                <a:lumOff val="60000"/>
              </a:schemeClr>
            </a:solidFill>
            <a:ln>
              <a:noFill/>
            </a:ln>
            <a:effectLst/>
          </c:spPr>
          <c:invertIfNegative val="0"/>
          <c:dLbls>
            <c:dLbl>
              <c:idx val="0"/>
              <c:tx>
                <c:rich>
                  <a:bodyPr/>
                  <a:lstStyle/>
                  <a:p>
                    <a:fld id="{185D68FB-A4C7-4F38-98CD-A61A1C55A80B}"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8F0-4E6D-861A-50DF19A9BC0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'A16'!$I$15</c:f>
              <c:numCache>
                <c:formatCode>General</c:formatCode>
                <c:ptCount val="1"/>
                <c:pt idx="0">
                  <c:v>10</c:v>
                </c:pt>
              </c:numCache>
            </c:numRef>
          </c:val>
          <c:extLst>
            <c:ext xmlns:c15="http://schemas.microsoft.com/office/drawing/2012/chart" uri="{02D57815-91ED-43cb-92C2-25804820EDAC}">
              <c15:datalabelsRange>
                <c15:f>'A16'!$I$14</c15:f>
                <c15:dlblRangeCache>
                  <c:ptCount val="1"/>
                  <c:pt idx="0">
                    <c:v>45,5%</c:v>
                  </c:pt>
                </c15:dlblRangeCache>
              </c15:datalabelsRange>
            </c:ext>
            <c:ext xmlns:c16="http://schemas.microsoft.com/office/drawing/2014/chart" uri="{C3380CC4-5D6E-409C-BE32-E72D297353CC}">
              <c16:uniqueId val="{00000005-48F0-4E6D-861A-50DF19A9BC0D}"/>
            </c:ext>
          </c:extLst>
        </c:ser>
        <c:ser>
          <c:idx val="3"/>
          <c:order val="3"/>
          <c:tx>
            <c:strRef>
              <c:f>'A16'!$J$13</c:f>
              <c:strCache>
                <c:ptCount val="1"/>
                <c:pt idx="0">
                  <c:v>Transitòries ≥5</c:v>
                </c:pt>
              </c:strCache>
            </c:strRef>
          </c:tx>
          <c:spPr>
            <a:solidFill>
              <a:schemeClr val="accent4">
                <a:lumMod val="40000"/>
                <a:lumOff val="60000"/>
              </a:schemeClr>
            </a:solidFill>
            <a:ln>
              <a:noFill/>
            </a:ln>
            <a:effectLst/>
          </c:spPr>
          <c:invertIfNegative val="0"/>
          <c:val>
            <c:numRef>
              <c:f>'A16'!$J$15</c:f>
              <c:numCache>
                <c:formatCode>General</c:formatCode>
                <c:ptCount val="1"/>
                <c:pt idx="0">
                  <c:v>0</c:v>
                </c:pt>
              </c:numCache>
            </c:numRef>
          </c:val>
          <c:extLst>
            <c:ext xmlns:c16="http://schemas.microsoft.com/office/drawing/2014/chart" uri="{C3380CC4-5D6E-409C-BE32-E72D297353CC}">
              <c16:uniqueId val="{00000007-48F0-4E6D-861A-50DF19A9BC0D}"/>
            </c:ext>
          </c:extLst>
        </c:ser>
        <c:ser>
          <c:idx val="4"/>
          <c:order val="4"/>
          <c:tx>
            <c:strRef>
              <c:f>'A16'!$K$13</c:f>
              <c:strCache>
                <c:ptCount val="1"/>
                <c:pt idx="0">
                  <c:v>Adaptacions</c:v>
                </c:pt>
              </c:strCache>
            </c:strRef>
          </c:tx>
          <c:spPr>
            <a:solidFill>
              <a:schemeClr val="accent4"/>
            </a:solidFill>
            <a:ln>
              <a:noFill/>
            </a:ln>
            <a:effectLst/>
          </c:spPr>
          <c:invertIfNegative val="0"/>
          <c:val>
            <c:numRef>
              <c:f>'A16'!$K$15</c:f>
              <c:numCache>
                <c:formatCode>General</c:formatCode>
                <c:ptCount val="1"/>
                <c:pt idx="0">
                  <c:v>0</c:v>
                </c:pt>
              </c:numCache>
            </c:numRef>
          </c:val>
          <c:extLst>
            <c:ext xmlns:c16="http://schemas.microsoft.com/office/drawing/2014/chart" uri="{C3380CC4-5D6E-409C-BE32-E72D297353CC}">
              <c16:uniqueId val="{00000009-48F0-4E6D-861A-50DF19A9BC0D}"/>
            </c:ext>
          </c:extLst>
        </c:ser>
        <c:ser>
          <c:idx val="5"/>
          <c:order val="5"/>
          <c:tx>
            <c:strRef>
              <c:f>'A16'!$L$13</c:f>
              <c:strCache>
                <c:ptCount val="1"/>
                <c:pt idx="0">
                  <c:v>Exempcions</c:v>
                </c:pt>
              </c:strCache>
            </c:strRef>
          </c:tx>
          <c:spPr>
            <a:solidFill>
              <a:srgbClr val="FF6600"/>
            </a:solidFill>
            <a:ln>
              <a:noFill/>
            </a:ln>
            <a:effectLst/>
          </c:spPr>
          <c:invertIfNegative val="0"/>
          <c:dLbls>
            <c:dLbl>
              <c:idx val="0"/>
              <c:tx>
                <c:rich>
                  <a:bodyPr/>
                  <a:lstStyle/>
                  <a:p>
                    <a:fld id="{2384E7DA-30A1-4C7C-ADBB-6CC2D7D3DBD8}"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48F0-4E6D-861A-50DF19A9BC0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'A16'!$L$15</c:f>
              <c:numCache>
                <c:formatCode>General</c:formatCode>
                <c:ptCount val="1"/>
                <c:pt idx="0">
                  <c:v>1</c:v>
                </c:pt>
              </c:numCache>
            </c:numRef>
          </c:val>
          <c:extLst>
            <c:ext xmlns:c15="http://schemas.microsoft.com/office/drawing/2012/chart" uri="{02D57815-91ED-43cb-92C2-25804820EDAC}">
              <c15:datalabelsRange>
                <c15:f>'A16'!$L$14</c15:f>
                <c15:dlblRangeCache>
                  <c:ptCount val="1"/>
                  <c:pt idx="0">
                    <c:v>4,5%</c:v>
                  </c:pt>
                </c15:dlblRangeCache>
              </c15:datalabelsRange>
            </c:ext>
            <c:ext xmlns:c16="http://schemas.microsoft.com/office/drawing/2014/chart" uri="{C3380CC4-5D6E-409C-BE32-E72D297353CC}">
              <c16:uniqueId val="{0000000B-48F0-4E6D-861A-50DF19A9BC0D}"/>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22"/>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'A17'!$G$13</c:f>
              <c:strCache>
                <c:ptCount val="1"/>
                <c:pt idx="0">
                  <c:v>Represa sense adaptació</c:v>
                </c:pt>
              </c:strCache>
            </c:strRef>
          </c:tx>
          <c:spPr>
            <a:solidFill>
              <a:schemeClr val="accent1"/>
            </a:solidFill>
            <a:ln>
              <a:noFill/>
            </a:ln>
            <a:effectLst/>
          </c:spPr>
          <c:invertIfNegative val="0"/>
          <c:dLbls>
            <c:dLbl>
              <c:idx val="0"/>
              <c:tx>
                <c:rich>
                  <a:bodyPr/>
                  <a:lstStyle/>
                  <a:p>
                    <a:fld id="{7D4391AC-8623-4C22-B48E-C0FA8C438DD5}"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D36-4FE2-90E7-A606AE2B199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'A17'!$G$15</c:f>
              <c:numCache>
                <c:formatCode>General</c:formatCode>
                <c:ptCount val="1"/>
                <c:pt idx="0">
                  <c:v>27</c:v>
                </c:pt>
              </c:numCache>
            </c:numRef>
          </c:val>
          <c:extLst>
            <c:ext xmlns:c15="http://schemas.microsoft.com/office/drawing/2012/chart" uri="{02D57815-91ED-43cb-92C2-25804820EDAC}">
              <c15:datalabelsRange>
                <c15:f>'A17'!$G$14</c15:f>
                <c15:dlblRangeCache>
                  <c:ptCount val="1"/>
                  <c:pt idx="0">
                    <c:v>93,1%</c:v>
                  </c:pt>
                </c15:dlblRangeCache>
              </c15:datalabelsRange>
            </c:ext>
            <c:ext xmlns:c16="http://schemas.microsoft.com/office/drawing/2014/chart" uri="{C3380CC4-5D6E-409C-BE32-E72D297353CC}">
              <c16:uniqueId val="{00000001-ED36-4FE2-90E7-A606AE2B1996}"/>
            </c:ext>
          </c:extLst>
        </c:ser>
        <c:ser>
          <c:idx val="1"/>
          <c:order val="1"/>
          <c:tx>
            <c:strRef>
              <c:f>'A17'!$H$13</c:f>
              <c:strCache>
                <c:ptCount val="1"/>
                <c:pt idx="0">
                  <c:v>Transitòries &lt;5</c:v>
                </c:pt>
              </c:strCache>
            </c:strRef>
          </c:tx>
          <c:spPr>
            <a:solidFill>
              <a:schemeClr val="accent1">
                <a:lumMod val="60000"/>
                <a:lumOff val="40000"/>
              </a:schemeClr>
            </a:solidFill>
            <a:ln>
              <a:noFill/>
            </a:ln>
            <a:effectLst/>
          </c:spPr>
          <c:invertIfNegative val="0"/>
          <c:val>
            <c:numRef>
              <c:f>'A17'!$H$15</c:f>
              <c:numCache>
                <c:formatCode>General</c:formatCode>
                <c:ptCount val="1"/>
                <c:pt idx="0">
                  <c:v>0</c:v>
                </c:pt>
              </c:numCache>
            </c:numRef>
          </c:val>
          <c:extLst>
            <c:ext xmlns:c16="http://schemas.microsoft.com/office/drawing/2014/chart" uri="{C3380CC4-5D6E-409C-BE32-E72D297353CC}">
              <c16:uniqueId val="{00000003-ED36-4FE2-90E7-A606AE2B1996}"/>
            </c:ext>
          </c:extLst>
        </c:ser>
        <c:ser>
          <c:idx val="2"/>
          <c:order val="2"/>
          <c:tx>
            <c:strRef>
              <c:f>'A17'!$I$13</c:f>
              <c:strCache>
                <c:ptCount val="1"/>
                <c:pt idx="0">
                  <c:v>Actes dels quals es pren nota</c:v>
                </c:pt>
              </c:strCache>
            </c:strRef>
          </c:tx>
          <c:spPr>
            <a:solidFill>
              <a:schemeClr val="accent1">
                <a:lumMod val="40000"/>
                <a:lumOff val="60000"/>
              </a:schemeClr>
            </a:solidFill>
            <a:ln>
              <a:noFill/>
            </a:ln>
            <a:effectLst/>
          </c:spPr>
          <c:invertIfNegative val="0"/>
          <c:dLbls>
            <c:dLbl>
              <c:idx val="0"/>
              <c:tx>
                <c:rich>
                  <a:bodyPr/>
                  <a:lstStyle/>
                  <a:p>
                    <a:fld id="{3C899B71-D594-4F53-9AB8-03675A94CA09}"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D36-4FE2-90E7-A606AE2B199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'A17'!$I$15</c:f>
              <c:numCache>
                <c:formatCode>General</c:formatCode>
                <c:ptCount val="1"/>
                <c:pt idx="0">
                  <c:v>2</c:v>
                </c:pt>
              </c:numCache>
            </c:numRef>
          </c:val>
          <c:extLst>
            <c:ext xmlns:c15="http://schemas.microsoft.com/office/drawing/2012/chart" uri="{02D57815-91ED-43cb-92C2-25804820EDAC}">
              <c15:datalabelsRange>
                <c15:f>'A17'!$I$14</c15:f>
                <c15:dlblRangeCache>
                  <c:ptCount val="1"/>
                  <c:pt idx="0">
                    <c:v>6,9%</c:v>
                  </c:pt>
                </c15:dlblRangeCache>
              </c15:datalabelsRange>
            </c:ext>
            <c:ext xmlns:c16="http://schemas.microsoft.com/office/drawing/2014/chart" uri="{C3380CC4-5D6E-409C-BE32-E72D297353CC}">
              <c16:uniqueId val="{00000005-ED36-4FE2-90E7-A606AE2B1996}"/>
            </c:ext>
          </c:extLst>
        </c:ser>
        <c:ser>
          <c:idx val="3"/>
          <c:order val="3"/>
          <c:tx>
            <c:strRef>
              <c:f>'A17'!$J$13</c:f>
              <c:strCache>
                <c:ptCount val="1"/>
                <c:pt idx="0">
                  <c:v>Transitòries ≥5</c:v>
                </c:pt>
              </c:strCache>
            </c:strRef>
          </c:tx>
          <c:spPr>
            <a:solidFill>
              <a:schemeClr val="accent4">
                <a:lumMod val="40000"/>
                <a:lumOff val="60000"/>
              </a:schemeClr>
            </a:solidFill>
            <a:ln>
              <a:noFill/>
            </a:ln>
            <a:effectLst/>
          </c:spPr>
          <c:invertIfNegative val="0"/>
          <c:val>
            <c:numRef>
              <c:f>'A17'!$J$15</c:f>
              <c:numCache>
                <c:formatCode>General</c:formatCode>
                <c:ptCount val="1"/>
                <c:pt idx="0">
                  <c:v>0</c:v>
                </c:pt>
              </c:numCache>
            </c:numRef>
          </c:val>
          <c:extLst>
            <c:ext xmlns:c16="http://schemas.microsoft.com/office/drawing/2014/chart" uri="{C3380CC4-5D6E-409C-BE32-E72D297353CC}">
              <c16:uniqueId val="{00000007-ED36-4FE2-90E7-A606AE2B1996}"/>
            </c:ext>
          </c:extLst>
        </c:ser>
        <c:ser>
          <c:idx val="4"/>
          <c:order val="4"/>
          <c:tx>
            <c:strRef>
              <c:f>'A17'!$K$13</c:f>
              <c:strCache>
                <c:ptCount val="1"/>
                <c:pt idx="0">
                  <c:v>Adaptacions</c:v>
                </c:pt>
              </c:strCache>
            </c:strRef>
          </c:tx>
          <c:spPr>
            <a:solidFill>
              <a:schemeClr val="accent4"/>
            </a:solidFill>
            <a:ln>
              <a:noFill/>
            </a:ln>
            <a:effectLst/>
          </c:spPr>
          <c:invertIfNegative val="0"/>
          <c:val>
            <c:numRef>
              <c:f>'A17'!$K$15</c:f>
              <c:numCache>
                <c:formatCode>General</c:formatCode>
                <c:ptCount val="1"/>
                <c:pt idx="0">
                  <c:v>0</c:v>
                </c:pt>
              </c:numCache>
            </c:numRef>
          </c:val>
          <c:extLst>
            <c:ext xmlns:c16="http://schemas.microsoft.com/office/drawing/2014/chart" uri="{C3380CC4-5D6E-409C-BE32-E72D297353CC}">
              <c16:uniqueId val="{00000009-ED36-4FE2-90E7-A606AE2B1996}"/>
            </c:ext>
          </c:extLst>
        </c:ser>
        <c:ser>
          <c:idx val="5"/>
          <c:order val="5"/>
          <c:tx>
            <c:strRef>
              <c:f>'A17'!$L$13</c:f>
              <c:strCache>
                <c:ptCount val="1"/>
                <c:pt idx="0">
                  <c:v>Exempcions</c:v>
                </c:pt>
              </c:strCache>
            </c:strRef>
          </c:tx>
          <c:spPr>
            <a:solidFill>
              <a:srgbClr val="FF6600"/>
            </a:solidFill>
            <a:ln>
              <a:noFill/>
            </a:ln>
            <a:effectLst/>
          </c:spPr>
          <c:invertIfNegative val="0"/>
          <c:val>
            <c:numRef>
              <c:f>'A17'!$L$15</c:f>
              <c:numCache>
                <c:formatCode>General</c:formatCode>
                <c:ptCount val="1"/>
                <c:pt idx="0">
                  <c:v>0</c:v>
                </c:pt>
              </c:numCache>
            </c:numRef>
          </c:val>
          <c:extLst>
            <c:ext xmlns:c16="http://schemas.microsoft.com/office/drawing/2014/chart" uri="{C3380CC4-5D6E-409C-BE32-E72D297353CC}">
              <c16:uniqueId val="{0000000B-ED36-4FE2-90E7-A606AE2B1996}"/>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3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'A18'!$G$15</c:f>
              <c:strCache>
                <c:ptCount val="1"/>
                <c:pt idx="0">
                  <c:v>Represa sense adaptació</c:v>
                </c:pt>
              </c:strCache>
            </c:strRef>
          </c:tx>
          <c:spPr>
            <a:solidFill>
              <a:schemeClr val="accent1"/>
            </a:solidFill>
            <a:ln>
              <a:noFill/>
            </a:ln>
            <a:effectLst/>
          </c:spPr>
          <c:invertIfNegative val="0"/>
          <c:dLbls>
            <c:dLbl>
              <c:idx val="0"/>
              <c:tx>
                <c:rich>
                  <a:bodyPr/>
                  <a:lstStyle/>
                  <a:p>
                    <a:fld id="{DC733E58-9700-419D-8E24-C694CAF090DC}"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6DB-445C-8E74-F6F29BFB762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'A18'!$G$17</c:f>
              <c:numCache>
                <c:formatCode>General</c:formatCode>
                <c:ptCount val="1"/>
                <c:pt idx="0">
                  <c:v>58</c:v>
                </c:pt>
              </c:numCache>
            </c:numRef>
          </c:val>
          <c:extLst>
            <c:ext xmlns:c15="http://schemas.microsoft.com/office/drawing/2012/chart" uri="{02D57815-91ED-43cb-92C2-25804820EDAC}">
              <c15:datalabelsRange>
                <c15:f>'A18'!$G$16</c15:f>
                <c15:dlblRangeCache>
                  <c:ptCount val="1"/>
                  <c:pt idx="0">
                    <c:v>71,6%</c:v>
                  </c:pt>
                </c15:dlblRangeCache>
              </c15:datalabelsRange>
            </c:ext>
            <c:ext xmlns:c16="http://schemas.microsoft.com/office/drawing/2014/chart" uri="{C3380CC4-5D6E-409C-BE32-E72D297353CC}">
              <c16:uniqueId val="{00000001-16DB-445C-8E74-F6F29BFB762D}"/>
            </c:ext>
          </c:extLst>
        </c:ser>
        <c:ser>
          <c:idx val="1"/>
          <c:order val="1"/>
          <c:tx>
            <c:strRef>
              <c:f>'A18'!$H$15</c:f>
              <c:strCache>
                <c:ptCount val="1"/>
                <c:pt idx="0">
                  <c:v>Transitòries &lt;5</c:v>
                </c:pt>
              </c:strCache>
            </c:strRef>
          </c:tx>
          <c:spPr>
            <a:solidFill>
              <a:schemeClr val="accent1">
                <a:lumMod val="60000"/>
                <a:lumOff val="40000"/>
              </a:schemeClr>
            </a:solidFill>
            <a:ln>
              <a:noFill/>
            </a:ln>
            <a:effectLst/>
          </c:spPr>
          <c:invertIfNegative val="0"/>
          <c:dLbls>
            <c:dLbl>
              <c:idx val="0"/>
              <c:tx>
                <c:rich>
                  <a:bodyPr/>
                  <a:lstStyle/>
                  <a:p>
                    <a:fld id="{14A36BE9-4621-43FB-9E26-43E89FD7E68D}"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16DB-445C-8E74-F6F29BFB762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'A18'!$H$17</c:f>
              <c:numCache>
                <c:formatCode>General</c:formatCode>
                <c:ptCount val="1"/>
                <c:pt idx="0">
                  <c:v>2</c:v>
                </c:pt>
              </c:numCache>
            </c:numRef>
          </c:val>
          <c:extLst>
            <c:ext xmlns:c15="http://schemas.microsoft.com/office/drawing/2012/chart" uri="{02D57815-91ED-43cb-92C2-25804820EDAC}">
              <c15:datalabelsRange>
                <c15:f>'A18'!$H$16</c15:f>
                <c15:dlblRangeCache>
                  <c:ptCount val="1"/>
                  <c:pt idx="0">
                    <c:v>2,5%</c:v>
                  </c:pt>
                </c15:dlblRangeCache>
              </c15:datalabelsRange>
            </c:ext>
            <c:ext xmlns:c16="http://schemas.microsoft.com/office/drawing/2014/chart" uri="{C3380CC4-5D6E-409C-BE32-E72D297353CC}">
              <c16:uniqueId val="{00000003-16DB-445C-8E74-F6F29BFB762D}"/>
            </c:ext>
          </c:extLst>
        </c:ser>
        <c:ser>
          <c:idx val="2"/>
          <c:order val="2"/>
          <c:tx>
            <c:strRef>
              <c:f>'A18'!$I$15</c:f>
              <c:strCache>
                <c:ptCount val="1"/>
                <c:pt idx="0">
                  <c:v>Actes dels quals es pren nota</c:v>
                </c:pt>
              </c:strCache>
            </c:strRef>
          </c:tx>
          <c:spPr>
            <a:solidFill>
              <a:schemeClr val="accent1">
                <a:lumMod val="40000"/>
                <a:lumOff val="60000"/>
              </a:schemeClr>
            </a:solidFill>
            <a:ln>
              <a:noFill/>
            </a:ln>
            <a:effectLst/>
          </c:spPr>
          <c:invertIfNegative val="0"/>
          <c:dLbls>
            <c:dLbl>
              <c:idx val="0"/>
              <c:tx>
                <c:rich>
                  <a:bodyPr/>
                  <a:lstStyle/>
                  <a:p>
                    <a:fld id="{5778DA02-1EA6-4DE5-BA2D-AA7D73F0A4A6}"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6DB-445C-8E74-F6F29BFB762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'A18'!$I$17</c:f>
              <c:numCache>
                <c:formatCode>General</c:formatCode>
                <c:ptCount val="1"/>
                <c:pt idx="0">
                  <c:v>21</c:v>
                </c:pt>
              </c:numCache>
            </c:numRef>
          </c:val>
          <c:extLst>
            <c:ext xmlns:c15="http://schemas.microsoft.com/office/drawing/2012/chart" uri="{02D57815-91ED-43cb-92C2-25804820EDAC}">
              <c15:datalabelsRange>
                <c15:f>'A18'!$I$16</c15:f>
                <c15:dlblRangeCache>
                  <c:ptCount val="1"/>
                  <c:pt idx="0">
                    <c:v>25,9%</c:v>
                  </c:pt>
                </c15:dlblRangeCache>
              </c15:datalabelsRange>
            </c:ext>
            <c:ext xmlns:c16="http://schemas.microsoft.com/office/drawing/2014/chart" uri="{C3380CC4-5D6E-409C-BE32-E72D297353CC}">
              <c16:uniqueId val="{00000005-16DB-445C-8E74-F6F29BFB762D}"/>
            </c:ext>
          </c:extLst>
        </c:ser>
        <c:ser>
          <c:idx val="3"/>
          <c:order val="3"/>
          <c:tx>
            <c:strRef>
              <c:f>'A18'!$J$15</c:f>
              <c:strCache>
                <c:ptCount val="1"/>
                <c:pt idx="0">
                  <c:v>Transitòries ≥5</c:v>
                </c:pt>
              </c:strCache>
            </c:strRef>
          </c:tx>
          <c:spPr>
            <a:solidFill>
              <a:schemeClr val="accent4">
                <a:lumMod val="40000"/>
                <a:lumOff val="60000"/>
              </a:schemeClr>
            </a:solidFill>
            <a:ln>
              <a:noFill/>
            </a:ln>
            <a:effectLst/>
          </c:spPr>
          <c:invertIfNegative val="0"/>
          <c:val>
            <c:numRef>
              <c:f>'A18'!$J$17</c:f>
              <c:numCache>
                <c:formatCode>General</c:formatCode>
                <c:ptCount val="1"/>
                <c:pt idx="0">
                  <c:v>0</c:v>
                </c:pt>
              </c:numCache>
            </c:numRef>
          </c:val>
          <c:extLst>
            <c:ext xmlns:c16="http://schemas.microsoft.com/office/drawing/2014/chart" uri="{C3380CC4-5D6E-409C-BE32-E72D297353CC}">
              <c16:uniqueId val="{00000007-16DB-445C-8E74-F6F29BFB762D}"/>
            </c:ext>
          </c:extLst>
        </c:ser>
        <c:ser>
          <c:idx val="4"/>
          <c:order val="4"/>
          <c:tx>
            <c:strRef>
              <c:f>'A18'!$K$15</c:f>
              <c:strCache>
                <c:ptCount val="1"/>
                <c:pt idx="0">
                  <c:v>Adaptacions</c:v>
                </c:pt>
              </c:strCache>
            </c:strRef>
          </c:tx>
          <c:spPr>
            <a:solidFill>
              <a:schemeClr val="accent4"/>
            </a:solidFill>
            <a:ln>
              <a:noFill/>
            </a:ln>
            <a:effectLst/>
          </c:spPr>
          <c:invertIfNegative val="0"/>
          <c:val>
            <c:numRef>
              <c:f>'A18'!$K$17</c:f>
              <c:numCache>
                <c:formatCode>General</c:formatCode>
                <c:ptCount val="1"/>
                <c:pt idx="0">
                  <c:v>0</c:v>
                </c:pt>
              </c:numCache>
            </c:numRef>
          </c:val>
          <c:extLst>
            <c:ext xmlns:c16="http://schemas.microsoft.com/office/drawing/2014/chart" uri="{C3380CC4-5D6E-409C-BE32-E72D297353CC}">
              <c16:uniqueId val="{00000009-16DB-445C-8E74-F6F29BFB762D}"/>
            </c:ext>
          </c:extLst>
        </c:ser>
        <c:ser>
          <c:idx val="5"/>
          <c:order val="5"/>
          <c:tx>
            <c:strRef>
              <c:f>'A18'!$L$15</c:f>
              <c:strCache>
                <c:ptCount val="1"/>
                <c:pt idx="0">
                  <c:v>Exempcions</c:v>
                </c:pt>
              </c:strCache>
            </c:strRef>
          </c:tx>
          <c:spPr>
            <a:solidFill>
              <a:srgbClr val="FF6600"/>
            </a:solidFill>
            <a:ln>
              <a:noFill/>
            </a:ln>
            <a:effectLst/>
          </c:spPr>
          <c:invertIfNegative val="0"/>
          <c:val>
            <c:numRef>
              <c:f>'A18'!$L$17</c:f>
              <c:numCache>
                <c:formatCode>General</c:formatCode>
                <c:ptCount val="1"/>
                <c:pt idx="0">
                  <c:v>0</c:v>
                </c:pt>
              </c:numCache>
            </c:numRef>
          </c:val>
          <c:extLst>
            <c:ext xmlns:c16="http://schemas.microsoft.com/office/drawing/2014/chart" uri="{C3380CC4-5D6E-409C-BE32-E72D297353CC}">
              <c16:uniqueId val="{0000000B-16DB-445C-8E74-F6F29BFB762D}"/>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85"/>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'A18'!$G$15</c:f>
              <c:strCache>
                <c:ptCount val="1"/>
                <c:pt idx="0">
                  <c:v>Represa sense adaptació</c:v>
                </c:pt>
              </c:strCache>
            </c:strRef>
          </c:tx>
          <c:spPr>
            <a:solidFill>
              <a:schemeClr val="accent1"/>
            </a:solidFill>
            <a:ln>
              <a:noFill/>
            </a:ln>
            <a:effectLst/>
          </c:spPr>
          <c:invertIfNegative val="0"/>
          <c:cat>
            <c:strRef>
              <c:f>'A18'!$B$18:$E$20</c:f>
              <c:strCache>
                <c:ptCount val="3"/>
                <c:pt idx="0">
                  <c:v>Salut i seguretat en el treball</c:v>
                </c:pt>
                <c:pt idx="1">
                  <c:v>Igualtat de tracte</c:v>
                </c:pt>
                <c:pt idx="2">
                  <c:v>Dret laboral</c:v>
                </c:pt>
              </c:strCache>
            </c:strRef>
          </c:cat>
          <c:val>
            <c:numRef>
              <c:f>'A18'!$G$18:$G$20</c:f>
              <c:numCache>
                <c:formatCode>General</c:formatCode>
                <c:ptCount val="3"/>
                <c:pt idx="0">
                  <c:v>25</c:v>
                </c:pt>
                <c:pt idx="1">
                  <c:v>9</c:v>
                </c:pt>
                <c:pt idx="2">
                  <c:v>24</c:v>
                </c:pt>
              </c:numCache>
            </c:numRef>
          </c:val>
          <c:extLst>
            <c:ext xmlns:c16="http://schemas.microsoft.com/office/drawing/2014/chart" uri="{C3380CC4-5D6E-409C-BE32-E72D297353CC}">
              <c16:uniqueId val="{00000000-3D34-45B6-85FF-ED682F3E5597}"/>
            </c:ext>
          </c:extLst>
        </c:ser>
        <c:ser>
          <c:idx val="1"/>
          <c:order val="1"/>
          <c:tx>
            <c:strRef>
              <c:f>'A18'!$H$15</c:f>
              <c:strCache>
                <c:ptCount val="1"/>
                <c:pt idx="0">
                  <c:v>Transitòries &lt;5</c:v>
                </c:pt>
              </c:strCache>
            </c:strRef>
          </c:tx>
          <c:spPr>
            <a:solidFill>
              <a:schemeClr val="accent1">
                <a:lumMod val="60000"/>
                <a:lumOff val="40000"/>
              </a:schemeClr>
            </a:solidFill>
            <a:ln>
              <a:noFill/>
            </a:ln>
            <a:effectLst/>
          </c:spPr>
          <c:invertIfNegative val="0"/>
          <c:cat>
            <c:strRef>
              <c:f>'A18'!$B$18:$E$20</c:f>
              <c:strCache>
                <c:ptCount val="3"/>
                <c:pt idx="0">
                  <c:v>Salut i seguretat en el treball</c:v>
                </c:pt>
                <c:pt idx="1">
                  <c:v>Igualtat de tracte</c:v>
                </c:pt>
                <c:pt idx="2">
                  <c:v>Dret laboral</c:v>
                </c:pt>
              </c:strCache>
            </c:strRef>
          </c:cat>
          <c:val>
            <c:numRef>
              <c:f>'A18'!$H$18:$H$20</c:f>
              <c:numCache>
                <c:formatCode>General</c:formatCode>
                <c:ptCount val="3"/>
                <c:pt idx="0">
                  <c:v>0</c:v>
                </c:pt>
                <c:pt idx="1">
                  <c:v>0</c:v>
                </c:pt>
                <c:pt idx="2">
                  <c:v>2</c:v>
                </c:pt>
              </c:numCache>
            </c:numRef>
          </c:val>
          <c:extLst>
            <c:ext xmlns:c16="http://schemas.microsoft.com/office/drawing/2014/chart" uri="{C3380CC4-5D6E-409C-BE32-E72D297353CC}">
              <c16:uniqueId val="{00000001-3D34-45B6-85FF-ED682F3E5597}"/>
            </c:ext>
          </c:extLst>
        </c:ser>
        <c:ser>
          <c:idx val="2"/>
          <c:order val="2"/>
          <c:tx>
            <c:strRef>
              <c:f>'A18'!$I$15</c:f>
              <c:strCache>
                <c:ptCount val="1"/>
                <c:pt idx="0">
                  <c:v>Actes dels quals es pren nota</c:v>
                </c:pt>
              </c:strCache>
            </c:strRef>
          </c:tx>
          <c:spPr>
            <a:solidFill>
              <a:schemeClr val="accent1">
                <a:lumMod val="40000"/>
                <a:lumOff val="60000"/>
              </a:schemeClr>
            </a:solidFill>
            <a:ln>
              <a:noFill/>
            </a:ln>
            <a:effectLst/>
          </c:spPr>
          <c:invertIfNegative val="0"/>
          <c:cat>
            <c:strRef>
              <c:f>'A18'!$B$18:$E$20</c:f>
              <c:strCache>
                <c:ptCount val="3"/>
                <c:pt idx="0">
                  <c:v>Salut i seguretat en el treball</c:v>
                </c:pt>
                <c:pt idx="1">
                  <c:v>Igualtat de tracte</c:v>
                </c:pt>
                <c:pt idx="2">
                  <c:v>Dret laboral</c:v>
                </c:pt>
              </c:strCache>
            </c:strRef>
          </c:cat>
          <c:val>
            <c:numRef>
              <c:f>'A18'!$I$18:$I$20</c:f>
              <c:numCache>
                <c:formatCode>General</c:formatCode>
                <c:ptCount val="3"/>
                <c:pt idx="0">
                  <c:v>4</c:v>
                </c:pt>
                <c:pt idx="1">
                  <c:v>9</c:v>
                </c:pt>
                <c:pt idx="2">
                  <c:v>8</c:v>
                </c:pt>
              </c:numCache>
            </c:numRef>
          </c:val>
          <c:extLst>
            <c:ext xmlns:c16="http://schemas.microsoft.com/office/drawing/2014/chart" uri="{C3380CC4-5D6E-409C-BE32-E72D297353CC}">
              <c16:uniqueId val="{00000002-3D34-45B6-85FF-ED682F3E5597}"/>
            </c:ext>
          </c:extLst>
        </c:ser>
        <c:ser>
          <c:idx val="3"/>
          <c:order val="3"/>
          <c:tx>
            <c:strRef>
              <c:f>'A18'!$J$15</c:f>
              <c:strCache>
                <c:ptCount val="1"/>
                <c:pt idx="0">
                  <c:v>Transitòries ≥5</c:v>
                </c:pt>
              </c:strCache>
            </c:strRef>
          </c:tx>
          <c:spPr>
            <a:solidFill>
              <a:schemeClr val="accent4">
                <a:lumMod val="40000"/>
                <a:lumOff val="60000"/>
              </a:schemeClr>
            </a:solidFill>
            <a:ln>
              <a:noFill/>
            </a:ln>
            <a:effectLst/>
          </c:spPr>
          <c:invertIfNegative val="0"/>
          <c:cat>
            <c:strRef>
              <c:f>'A18'!$B$18:$E$20</c:f>
              <c:strCache>
                <c:ptCount val="3"/>
                <c:pt idx="0">
                  <c:v>Salut i seguretat en el treball</c:v>
                </c:pt>
                <c:pt idx="1">
                  <c:v>Igualtat de tracte</c:v>
                </c:pt>
                <c:pt idx="2">
                  <c:v>Dret laboral</c:v>
                </c:pt>
              </c:strCache>
            </c:strRef>
          </c:cat>
          <c:val>
            <c:numRef>
              <c:f>'A18'!$J$18:$J$20</c:f>
              <c:numCache>
                <c:formatCode>General</c:formatCode>
                <c:ptCount val="3"/>
                <c:pt idx="0">
                  <c:v>0</c:v>
                </c:pt>
                <c:pt idx="1">
                  <c:v>0</c:v>
                </c:pt>
                <c:pt idx="2">
                  <c:v>0</c:v>
                </c:pt>
              </c:numCache>
            </c:numRef>
          </c:val>
          <c:extLst>
            <c:ext xmlns:c16="http://schemas.microsoft.com/office/drawing/2014/chart" uri="{C3380CC4-5D6E-409C-BE32-E72D297353CC}">
              <c16:uniqueId val="{00000003-3D34-45B6-85FF-ED682F3E5597}"/>
            </c:ext>
          </c:extLst>
        </c:ser>
        <c:ser>
          <c:idx val="4"/>
          <c:order val="4"/>
          <c:tx>
            <c:strRef>
              <c:f>'A18'!$K$15</c:f>
              <c:strCache>
                <c:ptCount val="1"/>
                <c:pt idx="0">
                  <c:v>Adaptacions</c:v>
                </c:pt>
              </c:strCache>
            </c:strRef>
          </c:tx>
          <c:spPr>
            <a:solidFill>
              <a:schemeClr val="accent4"/>
            </a:solidFill>
            <a:ln>
              <a:noFill/>
            </a:ln>
            <a:effectLst/>
          </c:spPr>
          <c:invertIfNegative val="0"/>
          <c:cat>
            <c:strRef>
              <c:f>'A18'!$B$18:$E$20</c:f>
              <c:strCache>
                <c:ptCount val="3"/>
                <c:pt idx="0">
                  <c:v>Salut i seguretat en el treball</c:v>
                </c:pt>
                <c:pt idx="1">
                  <c:v>Igualtat de tracte</c:v>
                </c:pt>
                <c:pt idx="2">
                  <c:v>Dret laboral</c:v>
                </c:pt>
              </c:strCache>
            </c:strRef>
          </c:cat>
          <c:val>
            <c:numRef>
              <c:f>'A18'!$K$18:$K$20</c:f>
              <c:numCache>
                <c:formatCode>General</c:formatCode>
                <c:ptCount val="3"/>
                <c:pt idx="0">
                  <c:v>0</c:v>
                </c:pt>
                <c:pt idx="1">
                  <c:v>0</c:v>
                </c:pt>
                <c:pt idx="2">
                  <c:v>0</c:v>
                </c:pt>
              </c:numCache>
            </c:numRef>
          </c:val>
          <c:extLst>
            <c:ext xmlns:c16="http://schemas.microsoft.com/office/drawing/2014/chart" uri="{C3380CC4-5D6E-409C-BE32-E72D297353CC}">
              <c16:uniqueId val="{00000004-3D34-45B6-85FF-ED682F3E5597}"/>
            </c:ext>
          </c:extLst>
        </c:ser>
        <c:ser>
          <c:idx val="5"/>
          <c:order val="5"/>
          <c:tx>
            <c:strRef>
              <c:f>'A18'!$L$15</c:f>
              <c:strCache>
                <c:ptCount val="1"/>
                <c:pt idx="0">
                  <c:v>Exempcions</c:v>
                </c:pt>
              </c:strCache>
            </c:strRef>
          </c:tx>
          <c:spPr>
            <a:solidFill>
              <a:srgbClr val="FF6600"/>
            </a:solidFill>
            <a:ln>
              <a:noFill/>
            </a:ln>
            <a:effectLst/>
          </c:spPr>
          <c:invertIfNegative val="0"/>
          <c:cat>
            <c:strRef>
              <c:f>'A18'!$B$18:$E$20</c:f>
              <c:strCache>
                <c:ptCount val="3"/>
                <c:pt idx="0">
                  <c:v>Salut i seguretat en el treball</c:v>
                </c:pt>
                <c:pt idx="1">
                  <c:v>Igualtat de tracte</c:v>
                </c:pt>
                <c:pt idx="2">
                  <c:v>Dret laboral</c:v>
                </c:pt>
              </c:strCache>
            </c:strRef>
          </c:cat>
          <c:val>
            <c:numRef>
              <c:f>'A18'!$L$18:$L$20</c:f>
              <c:numCache>
                <c:formatCode>General</c:formatCode>
                <c:ptCount val="3"/>
                <c:pt idx="0">
                  <c:v>0</c:v>
                </c:pt>
                <c:pt idx="1">
                  <c:v>0</c:v>
                </c:pt>
                <c:pt idx="2">
                  <c:v>0</c:v>
                </c:pt>
              </c:numCache>
            </c:numRef>
          </c:val>
          <c:extLst>
            <c:ext xmlns:c16="http://schemas.microsoft.com/office/drawing/2014/chart" uri="{C3380CC4-5D6E-409C-BE32-E72D297353CC}">
              <c16:uniqueId val="{00000005-3D34-45B6-85FF-ED682F3E5597}"/>
            </c:ext>
          </c:extLst>
        </c:ser>
        <c:dLbls>
          <c:showLegendKey val="0"/>
          <c:showVal val="0"/>
          <c:showCatName val="0"/>
          <c:showSerName val="0"/>
          <c:showPercent val="0"/>
          <c:showBubbleSize val="0"/>
        </c:dLbls>
        <c:gapWidth val="150"/>
        <c:overlap val="100"/>
        <c:axId val="288817744"/>
        <c:axId val="288818224"/>
      </c:barChart>
      <c:catAx>
        <c:axId val="288817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8224"/>
        <c:crosses val="autoZero"/>
        <c:auto val="1"/>
        <c:lblAlgn val="ctr"/>
        <c:lblOffset val="100"/>
        <c:noMultiLvlLbl val="0"/>
      </c:catAx>
      <c:valAx>
        <c:axId val="288818224"/>
        <c:scaling>
          <c:orientation val="minMax"/>
          <c:max val="35"/>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'A19'!$G$13</c:f>
              <c:strCache>
                <c:ptCount val="1"/>
                <c:pt idx="0">
                  <c:v>Represa sense adaptació</c:v>
                </c:pt>
              </c:strCache>
            </c:strRef>
          </c:tx>
          <c:spPr>
            <a:solidFill>
              <a:schemeClr val="accent1"/>
            </a:solidFill>
            <a:ln>
              <a:noFill/>
            </a:ln>
            <a:effectLst/>
          </c:spPr>
          <c:invertIfNegative val="0"/>
          <c:dLbls>
            <c:dLbl>
              <c:idx val="0"/>
              <c:tx>
                <c:rich>
                  <a:bodyPr/>
                  <a:lstStyle/>
                  <a:p>
                    <a:fld id="{CD65CBB7-A474-4D72-9603-72D6B094D467}"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94C-4C37-9942-1620D38686B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'A19'!$G$15</c:f>
              <c:numCache>
                <c:formatCode>General</c:formatCode>
                <c:ptCount val="1"/>
                <c:pt idx="0">
                  <c:v>14</c:v>
                </c:pt>
              </c:numCache>
            </c:numRef>
          </c:val>
          <c:extLst>
            <c:ext xmlns:c15="http://schemas.microsoft.com/office/drawing/2012/chart" uri="{02D57815-91ED-43cb-92C2-25804820EDAC}">
              <c15:datalabelsRange>
                <c15:f>'A19'!$G$14</c15:f>
                <c15:dlblRangeCache>
                  <c:ptCount val="1"/>
                  <c:pt idx="0">
                    <c:v>66,7%</c:v>
                  </c:pt>
                </c15:dlblRangeCache>
              </c15:datalabelsRange>
            </c:ext>
            <c:ext xmlns:c16="http://schemas.microsoft.com/office/drawing/2014/chart" uri="{C3380CC4-5D6E-409C-BE32-E72D297353CC}">
              <c16:uniqueId val="{00000001-594C-4C37-9942-1620D38686B1}"/>
            </c:ext>
          </c:extLst>
        </c:ser>
        <c:ser>
          <c:idx val="1"/>
          <c:order val="1"/>
          <c:tx>
            <c:strRef>
              <c:f>'A19'!$H$13</c:f>
              <c:strCache>
                <c:ptCount val="1"/>
                <c:pt idx="0">
                  <c:v>Transitòries &lt;5</c:v>
                </c:pt>
              </c:strCache>
            </c:strRef>
          </c:tx>
          <c:spPr>
            <a:solidFill>
              <a:schemeClr val="accent1">
                <a:lumMod val="60000"/>
                <a:lumOff val="40000"/>
              </a:schemeClr>
            </a:solidFill>
            <a:ln>
              <a:noFill/>
            </a:ln>
            <a:effectLst/>
          </c:spPr>
          <c:invertIfNegative val="0"/>
          <c:dLbls>
            <c:dLbl>
              <c:idx val="0"/>
              <c:tx>
                <c:rich>
                  <a:bodyPr/>
                  <a:lstStyle/>
                  <a:p>
                    <a:fld id="{BB131E90-414A-4FAB-B902-501469020BB0}"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94C-4C37-9942-1620D38686B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'A19'!$H$15</c:f>
              <c:numCache>
                <c:formatCode>General</c:formatCode>
                <c:ptCount val="1"/>
                <c:pt idx="0">
                  <c:v>3</c:v>
                </c:pt>
              </c:numCache>
            </c:numRef>
          </c:val>
          <c:extLst>
            <c:ext xmlns:c15="http://schemas.microsoft.com/office/drawing/2012/chart" uri="{02D57815-91ED-43cb-92C2-25804820EDAC}">
              <c15:datalabelsRange>
                <c15:f>'A19'!$H$14</c15:f>
                <c15:dlblRangeCache>
                  <c:ptCount val="1"/>
                  <c:pt idx="0">
                    <c:v>14,3%</c:v>
                  </c:pt>
                </c15:dlblRangeCache>
              </c15:datalabelsRange>
            </c:ext>
            <c:ext xmlns:c16="http://schemas.microsoft.com/office/drawing/2014/chart" uri="{C3380CC4-5D6E-409C-BE32-E72D297353CC}">
              <c16:uniqueId val="{00000003-594C-4C37-9942-1620D38686B1}"/>
            </c:ext>
          </c:extLst>
        </c:ser>
        <c:ser>
          <c:idx val="2"/>
          <c:order val="2"/>
          <c:tx>
            <c:strRef>
              <c:f>'A19'!$I$13</c:f>
              <c:strCache>
                <c:ptCount val="1"/>
                <c:pt idx="0">
                  <c:v>Actes dels quals es pren nota</c:v>
                </c:pt>
              </c:strCache>
            </c:strRef>
          </c:tx>
          <c:spPr>
            <a:solidFill>
              <a:schemeClr val="accent1">
                <a:lumMod val="40000"/>
                <a:lumOff val="60000"/>
              </a:schemeClr>
            </a:solidFill>
            <a:ln>
              <a:noFill/>
            </a:ln>
            <a:effectLst/>
          </c:spPr>
          <c:invertIfNegative val="0"/>
          <c:dLbls>
            <c:dLbl>
              <c:idx val="0"/>
              <c:tx>
                <c:rich>
                  <a:bodyPr/>
                  <a:lstStyle/>
                  <a:p>
                    <a:fld id="{E5D2DEAA-9ECC-4BC7-A732-F9CAB0E8BDDC}"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94C-4C37-9942-1620D38686B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'A19'!$I$15</c:f>
              <c:numCache>
                <c:formatCode>General</c:formatCode>
                <c:ptCount val="1"/>
                <c:pt idx="0">
                  <c:v>2</c:v>
                </c:pt>
              </c:numCache>
            </c:numRef>
          </c:val>
          <c:extLst>
            <c:ext xmlns:c15="http://schemas.microsoft.com/office/drawing/2012/chart" uri="{02D57815-91ED-43cb-92C2-25804820EDAC}">
              <c15:datalabelsRange>
                <c15:f>'A19'!$I$14</c15:f>
                <c15:dlblRangeCache>
                  <c:ptCount val="1"/>
                  <c:pt idx="0">
                    <c:v>9,5%</c:v>
                  </c:pt>
                </c15:dlblRangeCache>
              </c15:datalabelsRange>
            </c:ext>
            <c:ext xmlns:c16="http://schemas.microsoft.com/office/drawing/2014/chart" uri="{C3380CC4-5D6E-409C-BE32-E72D297353CC}">
              <c16:uniqueId val="{00000005-594C-4C37-9942-1620D38686B1}"/>
            </c:ext>
          </c:extLst>
        </c:ser>
        <c:ser>
          <c:idx val="3"/>
          <c:order val="3"/>
          <c:tx>
            <c:strRef>
              <c:f>'A19'!$J$13</c:f>
              <c:strCache>
                <c:ptCount val="1"/>
                <c:pt idx="0">
                  <c:v>Transitòries ≥5</c:v>
                </c:pt>
              </c:strCache>
            </c:strRef>
          </c:tx>
          <c:spPr>
            <a:solidFill>
              <a:schemeClr val="accent4">
                <a:lumMod val="40000"/>
                <a:lumOff val="60000"/>
              </a:schemeClr>
            </a:solidFill>
            <a:ln>
              <a:noFill/>
            </a:ln>
            <a:effectLst/>
          </c:spPr>
          <c:invertIfNegative val="0"/>
          <c:val>
            <c:numRef>
              <c:f>'A19'!$J$15</c:f>
              <c:numCache>
                <c:formatCode>General</c:formatCode>
                <c:ptCount val="1"/>
                <c:pt idx="0">
                  <c:v>0</c:v>
                </c:pt>
              </c:numCache>
            </c:numRef>
          </c:val>
          <c:extLst>
            <c:ext xmlns:c16="http://schemas.microsoft.com/office/drawing/2014/chart" uri="{C3380CC4-5D6E-409C-BE32-E72D297353CC}">
              <c16:uniqueId val="{00000007-594C-4C37-9942-1620D38686B1}"/>
            </c:ext>
          </c:extLst>
        </c:ser>
        <c:ser>
          <c:idx val="4"/>
          <c:order val="4"/>
          <c:tx>
            <c:strRef>
              <c:f>'A19'!$K$13</c:f>
              <c:strCache>
                <c:ptCount val="1"/>
                <c:pt idx="0">
                  <c:v>Adaptacions</c:v>
                </c:pt>
              </c:strCache>
            </c:strRef>
          </c:tx>
          <c:spPr>
            <a:solidFill>
              <a:schemeClr val="accent4"/>
            </a:solidFill>
            <a:ln>
              <a:noFill/>
            </a:ln>
            <a:effectLst/>
          </c:spPr>
          <c:invertIfNegative val="0"/>
          <c:dLbls>
            <c:dLbl>
              <c:idx val="0"/>
              <c:tx>
                <c:rich>
                  <a:bodyPr/>
                  <a:lstStyle/>
                  <a:p>
                    <a:fld id="{64DEC13E-5A97-4484-A19F-5D463F594BA9}"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1DD-4DD9-97D7-BEFDFBCBC2D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'A19'!$K$15</c:f>
              <c:numCache>
                <c:formatCode>General</c:formatCode>
                <c:ptCount val="1"/>
                <c:pt idx="0">
                  <c:v>1</c:v>
                </c:pt>
              </c:numCache>
            </c:numRef>
          </c:val>
          <c:extLst>
            <c:ext xmlns:c15="http://schemas.microsoft.com/office/drawing/2012/chart" uri="{02D57815-91ED-43cb-92C2-25804820EDAC}">
              <c15:datalabelsRange>
                <c15:f>'A19'!$K$14</c15:f>
                <c15:dlblRangeCache>
                  <c:ptCount val="1"/>
                  <c:pt idx="0">
                    <c:v>4,8%</c:v>
                  </c:pt>
                </c15:dlblRangeCache>
              </c15:datalabelsRange>
            </c:ext>
            <c:ext xmlns:c16="http://schemas.microsoft.com/office/drawing/2014/chart" uri="{C3380CC4-5D6E-409C-BE32-E72D297353CC}">
              <c16:uniqueId val="{00000009-594C-4C37-9942-1620D38686B1}"/>
            </c:ext>
          </c:extLst>
        </c:ser>
        <c:ser>
          <c:idx val="5"/>
          <c:order val="5"/>
          <c:tx>
            <c:strRef>
              <c:f>'A19'!$L$13</c:f>
              <c:strCache>
                <c:ptCount val="1"/>
                <c:pt idx="0">
                  <c:v>Exempcions</c:v>
                </c:pt>
              </c:strCache>
            </c:strRef>
          </c:tx>
          <c:spPr>
            <a:solidFill>
              <a:srgbClr val="FF6600"/>
            </a:solidFill>
            <a:ln>
              <a:noFill/>
            </a:ln>
            <a:effectLst/>
          </c:spPr>
          <c:invertIfNegative val="0"/>
          <c:dLbls>
            <c:dLbl>
              <c:idx val="0"/>
              <c:tx>
                <c:rich>
                  <a:bodyPr/>
                  <a:lstStyle/>
                  <a:p>
                    <a:fld id="{1EA2BE31-5091-46BF-BA1B-5C03BC0BBA24}"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94C-4C37-9942-1620D38686B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'A19'!$L$15</c:f>
              <c:numCache>
                <c:formatCode>General</c:formatCode>
                <c:ptCount val="1"/>
                <c:pt idx="0">
                  <c:v>1</c:v>
                </c:pt>
              </c:numCache>
            </c:numRef>
          </c:val>
          <c:extLst>
            <c:ext xmlns:c15="http://schemas.microsoft.com/office/drawing/2012/chart" uri="{02D57815-91ED-43cb-92C2-25804820EDAC}">
              <c15:datalabelsRange>
                <c15:f>'A19'!$L$14</c15:f>
                <c15:dlblRangeCache>
                  <c:ptCount val="1"/>
                  <c:pt idx="0">
                    <c:v>4,8%</c:v>
                  </c:pt>
                </c15:dlblRangeCache>
              </c15:datalabelsRange>
            </c:ext>
            <c:ext xmlns:c16="http://schemas.microsoft.com/office/drawing/2014/chart" uri="{C3380CC4-5D6E-409C-BE32-E72D297353CC}">
              <c16:uniqueId val="{0000000B-594C-4C37-9942-1620D38686B1}"/>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22"/>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'A20'!$G$15</c:f>
              <c:strCache>
                <c:ptCount val="1"/>
                <c:pt idx="0">
                  <c:v>Represa sense adaptació</c:v>
                </c:pt>
              </c:strCache>
            </c:strRef>
          </c:tx>
          <c:spPr>
            <a:solidFill>
              <a:schemeClr val="accent1"/>
            </a:solidFill>
            <a:ln>
              <a:noFill/>
            </a:ln>
            <a:effectLst/>
          </c:spPr>
          <c:invertIfNegative val="0"/>
          <c:dLbls>
            <c:dLbl>
              <c:idx val="0"/>
              <c:tx>
                <c:rich>
                  <a:bodyPr/>
                  <a:lstStyle/>
                  <a:p>
                    <a:fld id="{0A014856-47D5-4534-ADE7-1EE0BD22691C}" type="CELLRANGE">
                      <a:rPr lang="ca-AD"/>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100-4DB7-9F69-A5F3B56C3F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'A20'!$G$17</c:f>
              <c:numCache>
                <c:formatCode>General</c:formatCode>
                <c:ptCount val="1"/>
                <c:pt idx="0">
                  <c:v>120</c:v>
                </c:pt>
              </c:numCache>
            </c:numRef>
          </c:val>
          <c:extLst>
            <c:ext xmlns:c15="http://schemas.microsoft.com/office/drawing/2012/chart" uri="{02D57815-91ED-43cb-92C2-25804820EDAC}">
              <c15:datalabelsRange>
                <c15:f>'A20'!$G$16</c15:f>
                <c15:dlblRangeCache>
                  <c:ptCount val="1"/>
                  <c:pt idx="0">
                    <c:v>50,6%</c:v>
                  </c:pt>
                </c15:dlblRangeCache>
              </c15:datalabelsRange>
            </c:ext>
            <c:ext xmlns:c16="http://schemas.microsoft.com/office/drawing/2014/chart" uri="{C3380CC4-5D6E-409C-BE32-E72D297353CC}">
              <c16:uniqueId val="{00000001-E100-4DB7-9F69-A5F3B56C3FA9}"/>
            </c:ext>
          </c:extLst>
        </c:ser>
        <c:ser>
          <c:idx val="1"/>
          <c:order val="1"/>
          <c:tx>
            <c:strRef>
              <c:f>'A20'!$H$15</c:f>
              <c:strCache>
                <c:ptCount val="1"/>
                <c:pt idx="0">
                  <c:v>Transitòries &lt;5</c:v>
                </c:pt>
              </c:strCache>
            </c:strRef>
          </c:tx>
          <c:spPr>
            <a:solidFill>
              <a:schemeClr val="accent1">
                <a:lumMod val="60000"/>
                <a:lumOff val="40000"/>
              </a:schemeClr>
            </a:solidFill>
            <a:ln>
              <a:noFill/>
            </a:ln>
            <a:effectLst/>
          </c:spPr>
          <c:invertIfNegative val="0"/>
          <c:dLbls>
            <c:dLbl>
              <c:idx val="0"/>
              <c:tx>
                <c:rich>
                  <a:bodyPr/>
                  <a:lstStyle/>
                  <a:p>
                    <a:fld id="{9B68FD93-7538-423F-BB9A-4F51E1A031A8}" type="CELLRANGE">
                      <a:rPr lang="ca-AD"/>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100-4DB7-9F69-A5F3B56C3F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'A20'!$H$17</c:f>
              <c:numCache>
                <c:formatCode>General</c:formatCode>
                <c:ptCount val="1"/>
                <c:pt idx="0">
                  <c:v>25</c:v>
                </c:pt>
              </c:numCache>
            </c:numRef>
          </c:val>
          <c:extLst>
            <c:ext xmlns:c15="http://schemas.microsoft.com/office/drawing/2012/chart" uri="{02D57815-91ED-43cb-92C2-25804820EDAC}">
              <c15:datalabelsRange>
                <c15:f>'A20'!$H$16</c15:f>
                <c15:dlblRangeCache>
                  <c:ptCount val="1"/>
                  <c:pt idx="0">
                    <c:v>10,5%</c:v>
                  </c:pt>
                </c15:dlblRangeCache>
              </c15:datalabelsRange>
            </c:ext>
            <c:ext xmlns:c16="http://schemas.microsoft.com/office/drawing/2014/chart" uri="{C3380CC4-5D6E-409C-BE32-E72D297353CC}">
              <c16:uniqueId val="{00000003-E100-4DB7-9F69-A5F3B56C3FA9}"/>
            </c:ext>
          </c:extLst>
        </c:ser>
        <c:ser>
          <c:idx val="2"/>
          <c:order val="2"/>
          <c:tx>
            <c:strRef>
              <c:f>'A20'!$I$15</c:f>
              <c:strCache>
                <c:ptCount val="1"/>
                <c:pt idx="0">
                  <c:v>Actes dels quals es pren nota</c:v>
                </c:pt>
              </c:strCache>
            </c:strRef>
          </c:tx>
          <c:spPr>
            <a:solidFill>
              <a:schemeClr val="accent1">
                <a:lumMod val="40000"/>
                <a:lumOff val="60000"/>
              </a:schemeClr>
            </a:solidFill>
            <a:ln>
              <a:noFill/>
            </a:ln>
            <a:effectLst/>
          </c:spPr>
          <c:invertIfNegative val="0"/>
          <c:dLbls>
            <c:dLbl>
              <c:idx val="0"/>
              <c:layout>
                <c:manualLayout>
                  <c:x val="1.1001100110010194E-3"/>
                  <c:y val="-5.5299539170506971E-2"/>
                </c:manualLayout>
              </c:layout>
              <c:tx>
                <c:rich>
                  <a:bodyPr/>
                  <a:lstStyle/>
                  <a:p>
                    <a:fld id="{BD66D076-4929-4F75-A05D-A7FAA9C270CB}"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27D-4E4E-B5A4-BE1113B42E0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'A20'!$I$17</c:f>
              <c:numCache>
                <c:formatCode>General</c:formatCode>
                <c:ptCount val="1"/>
                <c:pt idx="0">
                  <c:v>5</c:v>
                </c:pt>
              </c:numCache>
            </c:numRef>
          </c:val>
          <c:extLst>
            <c:ext xmlns:c15="http://schemas.microsoft.com/office/drawing/2012/chart" uri="{02D57815-91ED-43cb-92C2-25804820EDAC}">
              <c15:datalabelsRange>
                <c15:f>'A20'!$I$16</c15:f>
                <c15:dlblRangeCache>
                  <c:ptCount val="1"/>
                  <c:pt idx="0">
                    <c:v>2%</c:v>
                  </c:pt>
                </c15:dlblRangeCache>
              </c15:datalabelsRange>
            </c:ext>
            <c:ext xmlns:c16="http://schemas.microsoft.com/office/drawing/2014/chart" uri="{C3380CC4-5D6E-409C-BE32-E72D297353CC}">
              <c16:uniqueId val="{00000004-E100-4DB7-9F69-A5F3B56C3FA9}"/>
            </c:ext>
          </c:extLst>
        </c:ser>
        <c:ser>
          <c:idx val="3"/>
          <c:order val="3"/>
          <c:tx>
            <c:strRef>
              <c:f>'A20'!$J$15</c:f>
              <c:strCache>
                <c:ptCount val="1"/>
                <c:pt idx="0">
                  <c:v>Transitòries ≥5</c:v>
                </c:pt>
              </c:strCache>
            </c:strRef>
          </c:tx>
          <c:spPr>
            <a:solidFill>
              <a:schemeClr val="accent4">
                <a:lumMod val="40000"/>
                <a:lumOff val="60000"/>
              </a:schemeClr>
            </a:solidFill>
            <a:ln>
              <a:noFill/>
            </a:ln>
            <a:effectLst/>
          </c:spPr>
          <c:invertIfNegative val="0"/>
          <c:dLbls>
            <c:dLbl>
              <c:idx val="0"/>
              <c:tx>
                <c:rich>
                  <a:bodyPr/>
                  <a:lstStyle/>
                  <a:p>
                    <a:fld id="{C337FB6D-95EF-430D-A4E8-0509F744B1A3}"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27D-4E4E-B5A4-BE1113B42E0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'A20'!$J$17</c:f>
              <c:numCache>
                <c:formatCode>General</c:formatCode>
                <c:ptCount val="1"/>
                <c:pt idx="0">
                  <c:v>2</c:v>
                </c:pt>
              </c:numCache>
            </c:numRef>
          </c:val>
          <c:extLst>
            <c:ext xmlns:c15="http://schemas.microsoft.com/office/drawing/2012/chart" uri="{02D57815-91ED-43cb-92C2-25804820EDAC}">
              <c15:datalabelsRange>
                <c15:f>'A20'!$J$16</c15:f>
                <c15:dlblRangeCache>
                  <c:ptCount val="1"/>
                  <c:pt idx="0">
                    <c:v>1%</c:v>
                  </c:pt>
                </c15:dlblRangeCache>
              </c15:datalabelsRange>
            </c:ext>
            <c:ext xmlns:c16="http://schemas.microsoft.com/office/drawing/2014/chart" uri="{C3380CC4-5D6E-409C-BE32-E72D297353CC}">
              <c16:uniqueId val="{00000005-E100-4DB7-9F69-A5F3B56C3FA9}"/>
            </c:ext>
          </c:extLst>
        </c:ser>
        <c:ser>
          <c:idx val="4"/>
          <c:order val="4"/>
          <c:tx>
            <c:strRef>
              <c:f>'A20'!$K$15</c:f>
              <c:strCache>
                <c:ptCount val="1"/>
                <c:pt idx="0">
                  <c:v>Adaptacions</c:v>
                </c:pt>
              </c:strCache>
            </c:strRef>
          </c:tx>
          <c:spPr>
            <a:solidFill>
              <a:schemeClr val="accent4"/>
            </a:solidFill>
            <a:ln>
              <a:noFill/>
            </a:ln>
            <a:effectLst/>
          </c:spPr>
          <c:invertIfNegative val="0"/>
          <c:dLbls>
            <c:dLbl>
              <c:idx val="0"/>
              <c:tx>
                <c:rich>
                  <a:bodyPr/>
                  <a:lstStyle/>
                  <a:p>
                    <a:fld id="{7A4ABD71-E2A8-483A-B982-B0387046FB32}"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27D-4E4E-B5A4-BE1113B42E0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'A20'!$K$17</c:f>
              <c:numCache>
                <c:formatCode>General</c:formatCode>
                <c:ptCount val="1"/>
                <c:pt idx="0">
                  <c:v>21</c:v>
                </c:pt>
              </c:numCache>
            </c:numRef>
          </c:val>
          <c:extLst>
            <c:ext xmlns:c15="http://schemas.microsoft.com/office/drawing/2012/chart" uri="{02D57815-91ED-43cb-92C2-25804820EDAC}">
              <c15:datalabelsRange>
                <c15:f>'A20'!$K$16</c15:f>
                <c15:dlblRangeCache>
                  <c:ptCount val="1"/>
                  <c:pt idx="0">
                    <c:v>9%</c:v>
                  </c:pt>
                </c15:dlblRangeCache>
              </c15:datalabelsRange>
            </c:ext>
            <c:ext xmlns:c16="http://schemas.microsoft.com/office/drawing/2014/chart" uri="{C3380CC4-5D6E-409C-BE32-E72D297353CC}">
              <c16:uniqueId val="{00000006-E100-4DB7-9F69-A5F3B56C3FA9}"/>
            </c:ext>
          </c:extLst>
        </c:ser>
        <c:ser>
          <c:idx val="5"/>
          <c:order val="5"/>
          <c:tx>
            <c:strRef>
              <c:f>'A20'!$L$15</c:f>
              <c:strCache>
                <c:ptCount val="1"/>
                <c:pt idx="0">
                  <c:v>Exempcions</c:v>
                </c:pt>
              </c:strCache>
            </c:strRef>
          </c:tx>
          <c:spPr>
            <a:solidFill>
              <a:srgbClr val="FF6600"/>
            </a:solidFill>
            <a:ln>
              <a:noFill/>
            </a:ln>
            <a:effectLst/>
          </c:spPr>
          <c:invertIfNegative val="0"/>
          <c:dLbls>
            <c:dLbl>
              <c:idx val="0"/>
              <c:tx>
                <c:rich>
                  <a:bodyPr/>
                  <a:lstStyle/>
                  <a:p>
                    <a:fld id="{36DFAC03-BB53-4351-ABE7-A7488AAC95E2}" type="CELLRANGE">
                      <a:rPr lang="ca-AD"/>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100-4DB7-9F69-A5F3B56C3F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'A20'!$L$17</c:f>
              <c:numCache>
                <c:formatCode>General</c:formatCode>
                <c:ptCount val="1"/>
                <c:pt idx="0">
                  <c:v>64</c:v>
                </c:pt>
              </c:numCache>
            </c:numRef>
          </c:val>
          <c:extLst>
            <c:ext xmlns:c15="http://schemas.microsoft.com/office/drawing/2012/chart" uri="{02D57815-91ED-43cb-92C2-25804820EDAC}">
              <c15:datalabelsRange>
                <c15:f>'A20'!$L$16</c15:f>
                <c15:dlblRangeCache>
                  <c:ptCount val="1"/>
                  <c:pt idx="0">
                    <c:v>27,0%</c:v>
                  </c:pt>
                </c15:dlblRangeCache>
              </c15:datalabelsRange>
            </c:ext>
            <c:ext xmlns:c16="http://schemas.microsoft.com/office/drawing/2014/chart" uri="{C3380CC4-5D6E-409C-BE32-E72D297353CC}">
              <c16:uniqueId val="{00000008-E100-4DB7-9F69-A5F3B56C3FA9}"/>
            </c:ext>
          </c:extLst>
        </c:ser>
        <c:dLbls>
          <c:dLblPos val="ctr"/>
          <c:showLegendKey val="0"/>
          <c:showVal val="1"/>
          <c:showCatName val="0"/>
          <c:showSerName val="0"/>
          <c:showPercent val="0"/>
          <c:showBubbleSize val="0"/>
        </c:dLbls>
        <c:gapWidth val="150"/>
        <c:overlap val="100"/>
        <c:axId val="974533919"/>
        <c:axId val="964534399"/>
      </c:barChart>
      <c:catAx>
        <c:axId val="974533919"/>
        <c:scaling>
          <c:orientation val="minMax"/>
        </c:scaling>
        <c:delete val="1"/>
        <c:axPos val="l"/>
        <c:majorTickMark val="none"/>
        <c:minorTickMark val="none"/>
        <c:tickLblPos val="nextTo"/>
        <c:crossAx val="964534399"/>
        <c:crosses val="autoZero"/>
        <c:auto val="1"/>
        <c:lblAlgn val="ctr"/>
        <c:lblOffset val="100"/>
        <c:noMultiLvlLbl val="0"/>
      </c:catAx>
      <c:valAx>
        <c:axId val="964534399"/>
        <c:scaling>
          <c:orientation val="minMax"/>
          <c:max val="25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974533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'A20'!$G$15</c:f>
              <c:strCache>
                <c:ptCount val="1"/>
                <c:pt idx="0">
                  <c:v>Represa sense adaptació</c:v>
                </c:pt>
              </c:strCache>
            </c:strRef>
          </c:tx>
          <c:spPr>
            <a:solidFill>
              <a:schemeClr val="accent1"/>
            </a:solidFill>
            <a:ln>
              <a:noFill/>
            </a:ln>
            <a:effectLst/>
          </c:spPr>
          <c:invertIfNegative val="0"/>
          <c:cat>
            <c:strRef>
              <c:f>'A20'!$B$18:$E$19</c:f>
              <c:strCache>
                <c:ptCount val="2"/>
                <c:pt idx="0">
                  <c:v>Medi ambient</c:v>
                </c:pt>
                <c:pt idx="1">
                  <c:v>Clima</c:v>
                </c:pt>
              </c:strCache>
            </c:strRef>
          </c:cat>
          <c:val>
            <c:numRef>
              <c:f>'A20'!$G$18:$G$19</c:f>
              <c:numCache>
                <c:formatCode>General</c:formatCode>
                <c:ptCount val="2"/>
                <c:pt idx="0">
                  <c:v>113</c:v>
                </c:pt>
                <c:pt idx="1">
                  <c:v>7</c:v>
                </c:pt>
              </c:numCache>
            </c:numRef>
          </c:val>
          <c:extLst>
            <c:ext xmlns:c16="http://schemas.microsoft.com/office/drawing/2014/chart" uri="{C3380CC4-5D6E-409C-BE32-E72D297353CC}">
              <c16:uniqueId val="{00000000-0C08-409D-8469-5A881F9B4D59}"/>
            </c:ext>
          </c:extLst>
        </c:ser>
        <c:ser>
          <c:idx val="1"/>
          <c:order val="1"/>
          <c:tx>
            <c:strRef>
              <c:f>'A20'!$H$15</c:f>
              <c:strCache>
                <c:ptCount val="1"/>
                <c:pt idx="0">
                  <c:v>Transitòries &lt;5</c:v>
                </c:pt>
              </c:strCache>
            </c:strRef>
          </c:tx>
          <c:spPr>
            <a:solidFill>
              <a:schemeClr val="accent1">
                <a:lumMod val="60000"/>
                <a:lumOff val="40000"/>
              </a:schemeClr>
            </a:solidFill>
            <a:ln>
              <a:noFill/>
            </a:ln>
            <a:effectLst/>
          </c:spPr>
          <c:invertIfNegative val="0"/>
          <c:cat>
            <c:strRef>
              <c:f>'A20'!$B$18:$E$19</c:f>
              <c:strCache>
                <c:ptCount val="2"/>
                <c:pt idx="0">
                  <c:v>Medi ambient</c:v>
                </c:pt>
                <c:pt idx="1">
                  <c:v>Clima</c:v>
                </c:pt>
              </c:strCache>
            </c:strRef>
          </c:cat>
          <c:val>
            <c:numRef>
              <c:f>'A20'!$H$18:$H$19</c:f>
              <c:numCache>
                <c:formatCode>General</c:formatCode>
                <c:ptCount val="2"/>
                <c:pt idx="0">
                  <c:v>13</c:v>
                </c:pt>
                <c:pt idx="1">
                  <c:v>12</c:v>
                </c:pt>
              </c:numCache>
            </c:numRef>
          </c:val>
          <c:extLst>
            <c:ext xmlns:c16="http://schemas.microsoft.com/office/drawing/2014/chart" uri="{C3380CC4-5D6E-409C-BE32-E72D297353CC}">
              <c16:uniqueId val="{00000001-0C08-409D-8469-5A881F9B4D59}"/>
            </c:ext>
          </c:extLst>
        </c:ser>
        <c:ser>
          <c:idx val="2"/>
          <c:order val="2"/>
          <c:tx>
            <c:strRef>
              <c:f>'A20'!$I$15</c:f>
              <c:strCache>
                <c:ptCount val="1"/>
                <c:pt idx="0">
                  <c:v>Actes dels quals es pren nota</c:v>
                </c:pt>
              </c:strCache>
            </c:strRef>
          </c:tx>
          <c:spPr>
            <a:solidFill>
              <a:schemeClr val="accent1">
                <a:lumMod val="40000"/>
                <a:lumOff val="60000"/>
              </a:schemeClr>
            </a:solidFill>
            <a:ln>
              <a:noFill/>
            </a:ln>
            <a:effectLst/>
          </c:spPr>
          <c:invertIfNegative val="0"/>
          <c:cat>
            <c:strRef>
              <c:f>'A20'!$B$18:$E$19</c:f>
              <c:strCache>
                <c:ptCount val="2"/>
                <c:pt idx="0">
                  <c:v>Medi ambient</c:v>
                </c:pt>
                <c:pt idx="1">
                  <c:v>Clima</c:v>
                </c:pt>
              </c:strCache>
            </c:strRef>
          </c:cat>
          <c:val>
            <c:numRef>
              <c:f>'A20'!$I$18:$I$19</c:f>
              <c:numCache>
                <c:formatCode>General</c:formatCode>
                <c:ptCount val="2"/>
                <c:pt idx="0">
                  <c:v>5</c:v>
                </c:pt>
                <c:pt idx="1">
                  <c:v>0</c:v>
                </c:pt>
              </c:numCache>
            </c:numRef>
          </c:val>
          <c:extLst>
            <c:ext xmlns:c16="http://schemas.microsoft.com/office/drawing/2014/chart" uri="{C3380CC4-5D6E-409C-BE32-E72D297353CC}">
              <c16:uniqueId val="{00000002-0C08-409D-8469-5A881F9B4D59}"/>
            </c:ext>
          </c:extLst>
        </c:ser>
        <c:ser>
          <c:idx val="3"/>
          <c:order val="3"/>
          <c:tx>
            <c:strRef>
              <c:f>'A20'!$J$15</c:f>
              <c:strCache>
                <c:ptCount val="1"/>
                <c:pt idx="0">
                  <c:v>Transitòries ≥5</c:v>
                </c:pt>
              </c:strCache>
            </c:strRef>
          </c:tx>
          <c:spPr>
            <a:solidFill>
              <a:schemeClr val="accent4">
                <a:lumMod val="40000"/>
                <a:lumOff val="60000"/>
              </a:schemeClr>
            </a:solidFill>
            <a:ln>
              <a:noFill/>
            </a:ln>
            <a:effectLst/>
          </c:spPr>
          <c:invertIfNegative val="0"/>
          <c:cat>
            <c:strRef>
              <c:f>'A20'!$B$18:$E$19</c:f>
              <c:strCache>
                <c:ptCount val="2"/>
                <c:pt idx="0">
                  <c:v>Medi ambient</c:v>
                </c:pt>
                <c:pt idx="1">
                  <c:v>Clima</c:v>
                </c:pt>
              </c:strCache>
            </c:strRef>
          </c:cat>
          <c:val>
            <c:numRef>
              <c:f>'A20'!$J$18:$J$19</c:f>
              <c:numCache>
                <c:formatCode>General</c:formatCode>
                <c:ptCount val="2"/>
                <c:pt idx="0">
                  <c:v>2</c:v>
                </c:pt>
                <c:pt idx="1">
                  <c:v>0</c:v>
                </c:pt>
              </c:numCache>
            </c:numRef>
          </c:val>
          <c:extLst>
            <c:ext xmlns:c16="http://schemas.microsoft.com/office/drawing/2014/chart" uri="{C3380CC4-5D6E-409C-BE32-E72D297353CC}">
              <c16:uniqueId val="{00000003-0C08-409D-8469-5A881F9B4D59}"/>
            </c:ext>
          </c:extLst>
        </c:ser>
        <c:ser>
          <c:idx val="4"/>
          <c:order val="4"/>
          <c:tx>
            <c:strRef>
              <c:f>'A20'!$K$15</c:f>
              <c:strCache>
                <c:ptCount val="1"/>
                <c:pt idx="0">
                  <c:v>Adaptacions</c:v>
                </c:pt>
              </c:strCache>
            </c:strRef>
          </c:tx>
          <c:spPr>
            <a:solidFill>
              <a:schemeClr val="accent4"/>
            </a:solidFill>
            <a:ln>
              <a:noFill/>
            </a:ln>
            <a:effectLst/>
          </c:spPr>
          <c:invertIfNegative val="0"/>
          <c:cat>
            <c:strRef>
              <c:f>'A20'!$B$18:$E$19</c:f>
              <c:strCache>
                <c:ptCount val="2"/>
                <c:pt idx="0">
                  <c:v>Medi ambient</c:v>
                </c:pt>
                <c:pt idx="1">
                  <c:v>Clima</c:v>
                </c:pt>
              </c:strCache>
            </c:strRef>
          </c:cat>
          <c:val>
            <c:numRef>
              <c:f>'A20'!$K$18:$K$19</c:f>
              <c:numCache>
                <c:formatCode>General</c:formatCode>
                <c:ptCount val="2"/>
                <c:pt idx="0">
                  <c:v>3</c:v>
                </c:pt>
                <c:pt idx="1">
                  <c:v>18</c:v>
                </c:pt>
              </c:numCache>
            </c:numRef>
          </c:val>
          <c:extLst>
            <c:ext xmlns:c16="http://schemas.microsoft.com/office/drawing/2014/chart" uri="{C3380CC4-5D6E-409C-BE32-E72D297353CC}">
              <c16:uniqueId val="{00000004-0C08-409D-8469-5A881F9B4D59}"/>
            </c:ext>
          </c:extLst>
        </c:ser>
        <c:ser>
          <c:idx val="5"/>
          <c:order val="5"/>
          <c:tx>
            <c:strRef>
              <c:f>'A20'!$L$15</c:f>
              <c:strCache>
                <c:ptCount val="1"/>
                <c:pt idx="0">
                  <c:v>Exempcions</c:v>
                </c:pt>
              </c:strCache>
            </c:strRef>
          </c:tx>
          <c:spPr>
            <a:solidFill>
              <a:srgbClr val="FF6600"/>
            </a:solidFill>
            <a:ln>
              <a:noFill/>
            </a:ln>
            <a:effectLst/>
          </c:spPr>
          <c:invertIfNegative val="0"/>
          <c:cat>
            <c:strRef>
              <c:f>'A20'!$B$18:$E$19</c:f>
              <c:strCache>
                <c:ptCount val="2"/>
                <c:pt idx="0">
                  <c:v>Medi ambient</c:v>
                </c:pt>
                <c:pt idx="1">
                  <c:v>Clima</c:v>
                </c:pt>
              </c:strCache>
            </c:strRef>
          </c:cat>
          <c:val>
            <c:numRef>
              <c:f>'A20'!$L$18:$L$19</c:f>
              <c:numCache>
                <c:formatCode>General</c:formatCode>
                <c:ptCount val="2"/>
                <c:pt idx="0">
                  <c:v>31</c:v>
                </c:pt>
                <c:pt idx="1">
                  <c:v>33</c:v>
                </c:pt>
              </c:numCache>
            </c:numRef>
          </c:val>
          <c:extLst>
            <c:ext xmlns:c16="http://schemas.microsoft.com/office/drawing/2014/chart" uri="{C3380CC4-5D6E-409C-BE32-E72D297353CC}">
              <c16:uniqueId val="{00000005-0C08-409D-8469-5A881F9B4D59}"/>
            </c:ext>
          </c:extLst>
        </c:ser>
        <c:dLbls>
          <c:showLegendKey val="0"/>
          <c:showVal val="0"/>
          <c:showCatName val="0"/>
          <c:showSerName val="0"/>
          <c:showPercent val="0"/>
          <c:showBubbleSize val="0"/>
        </c:dLbls>
        <c:gapWidth val="150"/>
        <c:overlap val="100"/>
        <c:axId val="750045343"/>
        <c:axId val="750031423"/>
      </c:barChart>
      <c:catAx>
        <c:axId val="75004534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750031423"/>
        <c:crosses val="autoZero"/>
        <c:auto val="1"/>
        <c:lblAlgn val="ctr"/>
        <c:lblOffset val="100"/>
        <c:noMultiLvlLbl val="0"/>
      </c:catAx>
      <c:valAx>
        <c:axId val="750031423"/>
        <c:scaling>
          <c:orientation val="minMax"/>
          <c:max val="170"/>
          <c:min val="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750045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'A21'!$G$15</c:f>
              <c:strCache>
                <c:ptCount val="1"/>
                <c:pt idx="0">
                  <c:v>Represa sense adaptació</c:v>
                </c:pt>
              </c:strCache>
            </c:strRef>
          </c:tx>
          <c:spPr>
            <a:solidFill>
              <a:schemeClr val="accent1"/>
            </a:solidFill>
            <a:ln>
              <a:noFill/>
            </a:ln>
            <a:effectLst/>
          </c:spPr>
          <c:invertIfNegative val="0"/>
          <c:dLbls>
            <c:dLbl>
              <c:idx val="0"/>
              <c:tx>
                <c:rich>
                  <a:bodyPr/>
                  <a:lstStyle/>
                  <a:p>
                    <a:fld id="{1125044E-B941-4316-A777-AA0E5CC9AADB}"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743-454B-B437-1437710BAAD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'A21'!$G$17</c:f>
              <c:numCache>
                <c:formatCode>General</c:formatCode>
                <c:ptCount val="1"/>
                <c:pt idx="0">
                  <c:v>126</c:v>
                </c:pt>
              </c:numCache>
            </c:numRef>
          </c:val>
          <c:extLst>
            <c:ext xmlns:c15="http://schemas.microsoft.com/office/drawing/2012/chart" uri="{02D57815-91ED-43cb-92C2-25804820EDAC}">
              <c15:datalabelsRange>
                <c15:f>'A21'!$G$16</c15:f>
                <c15:dlblRangeCache>
                  <c:ptCount val="1"/>
                  <c:pt idx="0">
                    <c:v>66,0%</c:v>
                  </c:pt>
                </c15:dlblRangeCache>
              </c15:datalabelsRange>
            </c:ext>
            <c:ext xmlns:c16="http://schemas.microsoft.com/office/drawing/2014/chart" uri="{C3380CC4-5D6E-409C-BE32-E72D297353CC}">
              <c16:uniqueId val="{00000001-1743-454B-B437-1437710BAAD3}"/>
            </c:ext>
          </c:extLst>
        </c:ser>
        <c:ser>
          <c:idx val="1"/>
          <c:order val="1"/>
          <c:tx>
            <c:strRef>
              <c:f>'A21'!$H$15</c:f>
              <c:strCache>
                <c:ptCount val="1"/>
                <c:pt idx="0">
                  <c:v>Transitòries &lt;5</c:v>
                </c:pt>
              </c:strCache>
            </c:strRef>
          </c:tx>
          <c:spPr>
            <a:solidFill>
              <a:schemeClr val="accent1">
                <a:lumMod val="60000"/>
                <a:lumOff val="40000"/>
              </a:schemeClr>
            </a:solidFill>
            <a:ln>
              <a:noFill/>
            </a:ln>
            <a:effectLst/>
          </c:spPr>
          <c:invertIfNegative val="0"/>
          <c:dLbls>
            <c:dLbl>
              <c:idx val="0"/>
              <c:layout>
                <c:manualLayout>
                  <c:x val="4.9531778962923273E-3"/>
                  <c:y val="-5.3571428571428568E-2"/>
                </c:manualLayout>
              </c:layout>
              <c:tx>
                <c:rich>
                  <a:bodyPr/>
                  <a:lstStyle/>
                  <a:p>
                    <a:fld id="{CACB5BA2-9C35-4FCD-9AD0-4F44A3B8B882}"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1743-454B-B437-1437710BAAD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'A21'!$H$17</c:f>
              <c:numCache>
                <c:formatCode>General</c:formatCode>
                <c:ptCount val="1"/>
                <c:pt idx="0">
                  <c:v>2</c:v>
                </c:pt>
              </c:numCache>
            </c:numRef>
          </c:val>
          <c:extLst>
            <c:ext xmlns:c15="http://schemas.microsoft.com/office/drawing/2012/chart" uri="{02D57815-91ED-43cb-92C2-25804820EDAC}">
              <c15:datalabelsRange>
                <c15:f>'A21'!$H$16</c15:f>
                <c15:dlblRangeCache>
                  <c:ptCount val="1"/>
                  <c:pt idx="0">
                    <c:v>1,0%</c:v>
                  </c:pt>
                </c15:dlblRangeCache>
              </c15:datalabelsRange>
            </c:ext>
            <c:ext xmlns:c16="http://schemas.microsoft.com/office/drawing/2014/chart" uri="{C3380CC4-5D6E-409C-BE32-E72D297353CC}">
              <c16:uniqueId val="{00000003-1743-454B-B437-1437710BAAD3}"/>
            </c:ext>
          </c:extLst>
        </c:ser>
        <c:ser>
          <c:idx val="2"/>
          <c:order val="2"/>
          <c:tx>
            <c:strRef>
              <c:f>'A21'!$I$15</c:f>
              <c:strCache>
                <c:ptCount val="1"/>
                <c:pt idx="0">
                  <c:v>Actes dels quals es pren nota</c:v>
                </c:pt>
              </c:strCache>
            </c:strRef>
          </c:tx>
          <c:spPr>
            <a:solidFill>
              <a:schemeClr val="accent1">
                <a:lumMod val="40000"/>
                <a:lumOff val="60000"/>
              </a:schemeClr>
            </a:solidFill>
            <a:ln>
              <a:noFill/>
            </a:ln>
            <a:effectLst/>
          </c:spPr>
          <c:invertIfNegative val="0"/>
          <c:dLbls>
            <c:dLbl>
              <c:idx val="0"/>
              <c:tx>
                <c:rich>
                  <a:bodyPr/>
                  <a:lstStyle/>
                  <a:p>
                    <a:fld id="{13DD3BAD-EFC0-45C9-9839-E928651AB1EA}"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743-454B-B437-1437710BAAD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'A21'!$I$17</c:f>
              <c:numCache>
                <c:formatCode>General</c:formatCode>
                <c:ptCount val="1"/>
                <c:pt idx="0">
                  <c:v>7</c:v>
                </c:pt>
              </c:numCache>
            </c:numRef>
          </c:val>
          <c:extLst>
            <c:ext xmlns:c15="http://schemas.microsoft.com/office/drawing/2012/chart" uri="{02D57815-91ED-43cb-92C2-25804820EDAC}">
              <c15:datalabelsRange>
                <c15:f>'A21'!$I$16</c15:f>
                <c15:dlblRangeCache>
                  <c:ptCount val="1"/>
                  <c:pt idx="0">
                    <c:v>3,7%</c:v>
                  </c:pt>
                </c15:dlblRangeCache>
              </c15:datalabelsRange>
            </c:ext>
            <c:ext xmlns:c16="http://schemas.microsoft.com/office/drawing/2014/chart" uri="{C3380CC4-5D6E-409C-BE32-E72D297353CC}">
              <c16:uniqueId val="{00000005-1743-454B-B437-1437710BAAD3}"/>
            </c:ext>
          </c:extLst>
        </c:ser>
        <c:ser>
          <c:idx val="3"/>
          <c:order val="3"/>
          <c:tx>
            <c:strRef>
              <c:f>'A21'!$J$15</c:f>
              <c:strCache>
                <c:ptCount val="1"/>
                <c:pt idx="0">
                  <c:v>Transitòries ≥5</c:v>
                </c:pt>
              </c:strCache>
            </c:strRef>
          </c:tx>
          <c:spPr>
            <a:solidFill>
              <a:schemeClr val="accent4">
                <a:lumMod val="40000"/>
                <a:lumOff val="60000"/>
              </a:schemeClr>
            </a:solidFill>
            <a:ln>
              <a:noFill/>
            </a:ln>
            <a:effectLst/>
          </c:spPr>
          <c:invertIfNegative val="0"/>
          <c:val>
            <c:numRef>
              <c:f>'A21'!$J$17</c:f>
              <c:numCache>
                <c:formatCode>General</c:formatCode>
                <c:ptCount val="1"/>
                <c:pt idx="0">
                  <c:v>0</c:v>
                </c:pt>
              </c:numCache>
            </c:numRef>
          </c:val>
          <c:extLst>
            <c:ext xmlns:c16="http://schemas.microsoft.com/office/drawing/2014/chart" uri="{C3380CC4-5D6E-409C-BE32-E72D297353CC}">
              <c16:uniqueId val="{00000007-1743-454B-B437-1437710BAAD3}"/>
            </c:ext>
          </c:extLst>
        </c:ser>
        <c:ser>
          <c:idx val="4"/>
          <c:order val="4"/>
          <c:tx>
            <c:strRef>
              <c:f>'A21'!$K$15</c:f>
              <c:strCache>
                <c:ptCount val="1"/>
                <c:pt idx="0">
                  <c:v>Adaptacions</c:v>
                </c:pt>
              </c:strCache>
            </c:strRef>
          </c:tx>
          <c:spPr>
            <a:solidFill>
              <a:schemeClr val="accent4"/>
            </a:solidFill>
            <a:ln>
              <a:noFill/>
            </a:ln>
            <a:effectLst/>
          </c:spPr>
          <c:invertIfNegative val="0"/>
          <c:dLbls>
            <c:dLbl>
              <c:idx val="0"/>
              <c:tx>
                <c:rich>
                  <a:bodyPr/>
                  <a:lstStyle/>
                  <a:p>
                    <a:fld id="{874EDA34-8E50-4FB8-B144-7460FACF1E92}"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743-454B-B437-1437710BAAD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'A21'!$K$17</c:f>
              <c:numCache>
                <c:formatCode>General</c:formatCode>
                <c:ptCount val="1"/>
                <c:pt idx="0">
                  <c:v>11</c:v>
                </c:pt>
              </c:numCache>
            </c:numRef>
          </c:val>
          <c:extLst>
            <c:ext xmlns:c15="http://schemas.microsoft.com/office/drawing/2012/chart" uri="{02D57815-91ED-43cb-92C2-25804820EDAC}">
              <c15:datalabelsRange>
                <c15:f>'A21'!$K$16</c15:f>
                <c15:dlblRangeCache>
                  <c:ptCount val="1"/>
                  <c:pt idx="0">
                    <c:v>5,8%</c:v>
                  </c:pt>
                </c15:dlblRangeCache>
              </c15:datalabelsRange>
            </c:ext>
            <c:ext xmlns:c16="http://schemas.microsoft.com/office/drawing/2014/chart" uri="{C3380CC4-5D6E-409C-BE32-E72D297353CC}">
              <c16:uniqueId val="{00000009-1743-454B-B437-1437710BAAD3}"/>
            </c:ext>
          </c:extLst>
        </c:ser>
        <c:ser>
          <c:idx val="5"/>
          <c:order val="5"/>
          <c:tx>
            <c:strRef>
              <c:f>'A21'!$L$15</c:f>
              <c:strCache>
                <c:ptCount val="1"/>
                <c:pt idx="0">
                  <c:v>Exempcions</c:v>
                </c:pt>
              </c:strCache>
            </c:strRef>
          </c:tx>
          <c:spPr>
            <a:solidFill>
              <a:srgbClr val="FF6600"/>
            </a:solidFill>
            <a:ln>
              <a:noFill/>
            </a:ln>
            <a:effectLst/>
          </c:spPr>
          <c:invertIfNegative val="0"/>
          <c:dLbls>
            <c:dLbl>
              <c:idx val="0"/>
              <c:tx>
                <c:rich>
                  <a:bodyPr/>
                  <a:lstStyle/>
                  <a:p>
                    <a:fld id="{2FE97020-7AE8-4FE4-A34C-702253842F9E}"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743-454B-B437-1437710BAAD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'A21'!$L$17</c:f>
              <c:numCache>
                <c:formatCode>General</c:formatCode>
                <c:ptCount val="1"/>
                <c:pt idx="0">
                  <c:v>45</c:v>
                </c:pt>
              </c:numCache>
            </c:numRef>
          </c:val>
          <c:extLst>
            <c:ext xmlns:c15="http://schemas.microsoft.com/office/drawing/2012/chart" uri="{02D57815-91ED-43cb-92C2-25804820EDAC}">
              <c15:datalabelsRange>
                <c15:f>'A21'!$L$16</c15:f>
                <c15:dlblRangeCache>
                  <c:ptCount val="1"/>
                  <c:pt idx="0">
                    <c:v>23,6%</c:v>
                  </c:pt>
                </c15:dlblRangeCache>
              </c15:datalabelsRange>
            </c:ext>
            <c:ext xmlns:c16="http://schemas.microsoft.com/office/drawing/2014/chart" uri="{C3380CC4-5D6E-409C-BE32-E72D297353CC}">
              <c16:uniqueId val="{0000000B-1743-454B-B437-1437710BAAD3}"/>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'A21'!$G$15</c:f>
              <c:strCache>
                <c:ptCount val="1"/>
                <c:pt idx="0">
                  <c:v>Represa sense adaptació</c:v>
                </c:pt>
              </c:strCache>
            </c:strRef>
          </c:tx>
          <c:spPr>
            <a:solidFill>
              <a:schemeClr val="accent1"/>
            </a:solidFill>
            <a:ln>
              <a:noFill/>
            </a:ln>
            <a:effectLst/>
          </c:spPr>
          <c:invertIfNegative val="0"/>
          <c:cat>
            <c:strRef>
              <c:f>'A21'!$B$18:$E$28</c:f>
              <c:strCache>
                <c:ptCount val="11"/>
                <c:pt idx="0">
                  <c:v>Disposicions bàsiques i generals</c:v>
                </c:pt>
                <c:pt idx="1">
                  <c:v>Confidencialitat estadística</c:v>
                </c:pt>
                <c:pt idx="2">
                  <c:v>Estadístiques empresarials</c:v>
                </c:pt>
                <c:pt idx="3">
                  <c:v>Estadístiques de turisme</c:v>
                </c:pt>
                <c:pt idx="4">
                  <c:v>Estadístiques de transports</c:v>
                </c:pt>
                <c:pt idx="5">
                  <c:v>Estadístiques de població i condicions socials</c:v>
                </c:pt>
                <c:pt idx="6">
                  <c:v>Estadístiques d'economia i de finances</c:v>
                </c:pt>
                <c:pt idx="7">
                  <c:v>Classificació / Nomenclatures</c:v>
                </c:pt>
                <c:pt idx="8">
                  <c:v>Estadístiques d'agricultura i pesca</c:v>
                </c:pt>
                <c:pt idx="9">
                  <c:v>Estadístiques d'energia</c:v>
                </c:pt>
                <c:pt idx="10">
                  <c:v>Estadístiques de medi ambient</c:v>
                </c:pt>
              </c:strCache>
            </c:strRef>
          </c:cat>
          <c:val>
            <c:numRef>
              <c:f>'A21'!$G$18:$G$28</c:f>
              <c:numCache>
                <c:formatCode>General</c:formatCode>
                <c:ptCount val="11"/>
                <c:pt idx="0">
                  <c:v>5</c:v>
                </c:pt>
                <c:pt idx="1">
                  <c:v>2</c:v>
                </c:pt>
                <c:pt idx="2">
                  <c:v>1</c:v>
                </c:pt>
                <c:pt idx="3">
                  <c:v>1</c:v>
                </c:pt>
                <c:pt idx="4">
                  <c:v>10</c:v>
                </c:pt>
                <c:pt idx="5">
                  <c:v>51</c:v>
                </c:pt>
                <c:pt idx="6">
                  <c:v>19</c:v>
                </c:pt>
                <c:pt idx="7">
                  <c:v>18</c:v>
                </c:pt>
                <c:pt idx="8">
                  <c:v>13</c:v>
                </c:pt>
                <c:pt idx="9">
                  <c:v>2</c:v>
                </c:pt>
                <c:pt idx="10">
                  <c:v>4</c:v>
                </c:pt>
              </c:numCache>
            </c:numRef>
          </c:val>
          <c:extLst>
            <c:ext xmlns:c16="http://schemas.microsoft.com/office/drawing/2014/chart" uri="{C3380CC4-5D6E-409C-BE32-E72D297353CC}">
              <c16:uniqueId val="{00000000-50A1-461B-8D71-B333015D7425}"/>
            </c:ext>
          </c:extLst>
        </c:ser>
        <c:ser>
          <c:idx val="1"/>
          <c:order val="1"/>
          <c:tx>
            <c:strRef>
              <c:f>'A21'!$H$15</c:f>
              <c:strCache>
                <c:ptCount val="1"/>
                <c:pt idx="0">
                  <c:v>Transitòries &lt;5</c:v>
                </c:pt>
              </c:strCache>
            </c:strRef>
          </c:tx>
          <c:spPr>
            <a:solidFill>
              <a:schemeClr val="accent1">
                <a:lumMod val="60000"/>
                <a:lumOff val="40000"/>
              </a:schemeClr>
            </a:solidFill>
            <a:ln>
              <a:noFill/>
            </a:ln>
            <a:effectLst/>
          </c:spPr>
          <c:invertIfNegative val="0"/>
          <c:cat>
            <c:strRef>
              <c:f>'A21'!$B$18:$E$28</c:f>
              <c:strCache>
                <c:ptCount val="11"/>
                <c:pt idx="0">
                  <c:v>Disposicions bàsiques i generals</c:v>
                </c:pt>
                <c:pt idx="1">
                  <c:v>Confidencialitat estadística</c:v>
                </c:pt>
                <c:pt idx="2">
                  <c:v>Estadístiques empresarials</c:v>
                </c:pt>
                <c:pt idx="3">
                  <c:v>Estadístiques de turisme</c:v>
                </c:pt>
                <c:pt idx="4">
                  <c:v>Estadístiques de transports</c:v>
                </c:pt>
                <c:pt idx="5">
                  <c:v>Estadístiques de població i condicions socials</c:v>
                </c:pt>
                <c:pt idx="6">
                  <c:v>Estadístiques d'economia i de finances</c:v>
                </c:pt>
                <c:pt idx="7">
                  <c:v>Classificació / Nomenclatures</c:v>
                </c:pt>
                <c:pt idx="8">
                  <c:v>Estadístiques d'agricultura i pesca</c:v>
                </c:pt>
                <c:pt idx="9">
                  <c:v>Estadístiques d'energia</c:v>
                </c:pt>
                <c:pt idx="10">
                  <c:v>Estadístiques de medi ambient</c:v>
                </c:pt>
              </c:strCache>
            </c:strRef>
          </c:cat>
          <c:val>
            <c:numRef>
              <c:f>'A21'!$H$18:$H$28</c:f>
              <c:numCache>
                <c:formatCode>General</c:formatCode>
                <c:ptCount val="11"/>
                <c:pt idx="0">
                  <c:v>0</c:v>
                </c:pt>
                <c:pt idx="1">
                  <c:v>0</c:v>
                </c:pt>
                <c:pt idx="2">
                  <c:v>0</c:v>
                </c:pt>
                <c:pt idx="3">
                  <c:v>0</c:v>
                </c:pt>
                <c:pt idx="4">
                  <c:v>0</c:v>
                </c:pt>
                <c:pt idx="5">
                  <c:v>1</c:v>
                </c:pt>
                <c:pt idx="6">
                  <c:v>0</c:v>
                </c:pt>
                <c:pt idx="7">
                  <c:v>0</c:v>
                </c:pt>
                <c:pt idx="8">
                  <c:v>1</c:v>
                </c:pt>
                <c:pt idx="9">
                  <c:v>0</c:v>
                </c:pt>
                <c:pt idx="10">
                  <c:v>0</c:v>
                </c:pt>
              </c:numCache>
            </c:numRef>
          </c:val>
          <c:extLst>
            <c:ext xmlns:c16="http://schemas.microsoft.com/office/drawing/2014/chart" uri="{C3380CC4-5D6E-409C-BE32-E72D297353CC}">
              <c16:uniqueId val="{00000001-50A1-461B-8D71-B333015D7425}"/>
            </c:ext>
          </c:extLst>
        </c:ser>
        <c:ser>
          <c:idx val="2"/>
          <c:order val="2"/>
          <c:tx>
            <c:strRef>
              <c:f>'A21'!$I$15</c:f>
              <c:strCache>
                <c:ptCount val="1"/>
                <c:pt idx="0">
                  <c:v>Actes dels quals es pren nota</c:v>
                </c:pt>
              </c:strCache>
            </c:strRef>
          </c:tx>
          <c:spPr>
            <a:solidFill>
              <a:schemeClr val="accent1">
                <a:lumMod val="40000"/>
                <a:lumOff val="60000"/>
              </a:schemeClr>
            </a:solidFill>
            <a:ln>
              <a:noFill/>
            </a:ln>
            <a:effectLst/>
          </c:spPr>
          <c:invertIfNegative val="0"/>
          <c:cat>
            <c:strRef>
              <c:f>'A21'!$B$18:$E$28</c:f>
              <c:strCache>
                <c:ptCount val="11"/>
                <c:pt idx="0">
                  <c:v>Disposicions bàsiques i generals</c:v>
                </c:pt>
                <c:pt idx="1">
                  <c:v>Confidencialitat estadística</c:v>
                </c:pt>
                <c:pt idx="2">
                  <c:v>Estadístiques empresarials</c:v>
                </c:pt>
                <c:pt idx="3">
                  <c:v>Estadístiques de turisme</c:v>
                </c:pt>
                <c:pt idx="4">
                  <c:v>Estadístiques de transports</c:v>
                </c:pt>
                <c:pt idx="5">
                  <c:v>Estadístiques de població i condicions socials</c:v>
                </c:pt>
                <c:pt idx="6">
                  <c:v>Estadístiques d'economia i de finances</c:v>
                </c:pt>
                <c:pt idx="7">
                  <c:v>Classificació / Nomenclatures</c:v>
                </c:pt>
                <c:pt idx="8">
                  <c:v>Estadístiques d'agricultura i pesca</c:v>
                </c:pt>
                <c:pt idx="9">
                  <c:v>Estadístiques d'energia</c:v>
                </c:pt>
                <c:pt idx="10">
                  <c:v>Estadístiques de medi ambient</c:v>
                </c:pt>
              </c:strCache>
            </c:strRef>
          </c:cat>
          <c:val>
            <c:numRef>
              <c:f>'A21'!$I$18:$I$28</c:f>
              <c:numCache>
                <c:formatCode>General</c:formatCode>
                <c:ptCount val="11"/>
                <c:pt idx="0">
                  <c:v>3</c:v>
                </c:pt>
                <c:pt idx="1">
                  <c:v>1</c:v>
                </c:pt>
                <c:pt idx="2">
                  <c:v>0</c:v>
                </c:pt>
                <c:pt idx="3">
                  <c:v>0</c:v>
                </c:pt>
                <c:pt idx="4">
                  <c:v>0</c:v>
                </c:pt>
                <c:pt idx="5">
                  <c:v>0</c:v>
                </c:pt>
                <c:pt idx="6">
                  <c:v>0</c:v>
                </c:pt>
                <c:pt idx="7">
                  <c:v>1</c:v>
                </c:pt>
                <c:pt idx="8">
                  <c:v>2</c:v>
                </c:pt>
                <c:pt idx="9">
                  <c:v>0</c:v>
                </c:pt>
                <c:pt idx="10">
                  <c:v>0</c:v>
                </c:pt>
              </c:numCache>
            </c:numRef>
          </c:val>
          <c:extLst>
            <c:ext xmlns:c16="http://schemas.microsoft.com/office/drawing/2014/chart" uri="{C3380CC4-5D6E-409C-BE32-E72D297353CC}">
              <c16:uniqueId val="{00000002-50A1-461B-8D71-B333015D7425}"/>
            </c:ext>
          </c:extLst>
        </c:ser>
        <c:ser>
          <c:idx val="3"/>
          <c:order val="3"/>
          <c:tx>
            <c:strRef>
              <c:f>'A21'!$J$15</c:f>
              <c:strCache>
                <c:ptCount val="1"/>
                <c:pt idx="0">
                  <c:v>Transitòries ≥5</c:v>
                </c:pt>
              </c:strCache>
            </c:strRef>
          </c:tx>
          <c:spPr>
            <a:solidFill>
              <a:schemeClr val="accent4">
                <a:lumMod val="40000"/>
                <a:lumOff val="60000"/>
              </a:schemeClr>
            </a:solidFill>
            <a:ln>
              <a:noFill/>
            </a:ln>
            <a:effectLst/>
          </c:spPr>
          <c:invertIfNegative val="0"/>
          <c:cat>
            <c:strRef>
              <c:f>'A21'!$B$18:$E$28</c:f>
              <c:strCache>
                <c:ptCount val="11"/>
                <c:pt idx="0">
                  <c:v>Disposicions bàsiques i generals</c:v>
                </c:pt>
                <c:pt idx="1">
                  <c:v>Confidencialitat estadística</c:v>
                </c:pt>
                <c:pt idx="2">
                  <c:v>Estadístiques empresarials</c:v>
                </c:pt>
                <c:pt idx="3">
                  <c:v>Estadístiques de turisme</c:v>
                </c:pt>
                <c:pt idx="4">
                  <c:v>Estadístiques de transports</c:v>
                </c:pt>
                <c:pt idx="5">
                  <c:v>Estadístiques de població i condicions socials</c:v>
                </c:pt>
                <c:pt idx="6">
                  <c:v>Estadístiques d'economia i de finances</c:v>
                </c:pt>
                <c:pt idx="7">
                  <c:v>Classificació / Nomenclatures</c:v>
                </c:pt>
                <c:pt idx="8">
                  <c:v>Estadístiques d'agricultura i pesca</c:v>
                </c:pt>
                <c:pt idx="9">
                  <c:v>Estadístiques d'energia</c:v>
                </c:pt>
                <c:pt idx="10">
                  <c:v>Estadístiques de medi ambient</c:v>
                </c:pt>
              </c:strCache>
            </c:strRef>
          </c:cat>
          <c:val>
            <c:numRef>
              <c:f>'A21'!$J$18:$J$28</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50A1-461B-8D71-B333015D7425}"/>
            </c:ext>
          </c:extLst>
        </c:ser>
        <c:ser>
          <c:idx val="4"/>
          <c:order val="4"/>
          <c:tx>
            <c:strRef>
              <c:f>'A21'!$K$15</c:f>
              <c:strCache>
                <c:ptCount val="1"/>
                <c:pt idx="0">
                  <c:v>Adaptacions</c:v>
                </c:pt>
              </c:strCache>
            </c:strRef>
          </c:tx>
          <c:spPr>
            <a:solidFill>
              <a:schemeClr val="accent4"/>
            </a:solidFill>
            <a:ln>
              <a:noFill/>
            </a:ln>
            <a:effectLst/>
          </c:spPr>
          <c:invertIfNegative val="0"/>
          <c:cat>
            <c:strRef>
              <c:f>'A21'!$B$18:$E$28</c:f>
              <c:strCache>
                <c:ptCount val="11"/>
                <c:pt idx="0">
                  <c:v>Disposicions bàsiques i generals</c:v>
                </c:pt>
                <c:pt idx="1">
                  <c:v>Confidencialitat estadística</c:v>
                </c:pt>
                <c:pt idx="2">
                  <c:v>Estadístiques empresarials</c:v>
                </c:pt>
                <c:pt idx="3">
                  <c:v>Estadístiques de turisme</c:v>
                </c:pt>
                <c:pt idx="4">
                  <c:v>Estadístiques de transports</c:v>
                </c:pt>
                <c:pt idx="5">
                  <c:v>Estadístiques de població i condicions socials</c:v>
                </c:pt>
                <c:pt idx="6">
                  <c:v>Estadístiques d'economia i de finances</c:v>
                </c:pt>
                <c:pt idx="7">
                  <c:v>Classificació / Nomenclatures</c:v>
                </c:pt>
                <c:pt idx="8">
                  <c:v>Estadístiques d'agricultura i pesca</c:v>
                </c:pt>
                <c:pt idx="9">
                  <c:v>Estadístiques d'energia</c:v>
                </c:pt>
                <c:pt idx="10">
                  <c:v>Estadístiques de medi ambient</c:v>
                </c:pt>
              </c:strCache>
            </c:strRef>
          </c:cat>
          <c:val>
            <c:numRef>
              <c:f>'A21'!$K$18:$K$28</c:f>
              <c:numCache>
                <c:formatCode>General</c:formatCode>
                <c:ptCount val="11"/>
                <c:pt idx="0">
                  <c:v>0</c:v>
                </c:pt>
                <c:pt idx="1">
                  <c:v>0</c:v>
                </c:pt>
                <c:pt idx="2">
                  <c:v>2</c:v>
                </c:pt>
                <c:pt idx="3">
                  <c:v>1</c:v>
                </c:pt>
                <c:pt idx="4">
                  <c:v>0</c:v>
                </c:pt>
                <c:pt idx="5">
                  <c:v>5</c:v>
                </c:pt>
                <c:pt idx="6">
                  <c:v>0</c:v>
                </c:pt>
                <c:pt idx="7">
                  <c:v>0</c:v>
                </c:pt>
                <c:pt idx="8">
                  <c:v>0</c:v>
                </c:pt>
                <c:pt idx="9">
                  <c:v>2</c:v>
                </c:pt>
                <c:pt idx="10">
                  <c:v>1</c:v>
                </c:pt>
              </c:numCache>
            </c:numRef>
          </c:val>
          <c:extLst>
            <c:ext xmlns:c16="http://schemas.microsoft.com/office/drawing/2014/chart" uri="{C3380CC4-5D6E-409C-BE32-E72D297353CC}">
              <c16:uniqueId val="{00000004-50A1-461B-8D71-B333015D7425}"/>
            </c:ext>
          </c:extLst>
        </c:ser>
        <c:ser>
          <c:idx val="5"/>
          <c:order val="5"/>
          <c:tx>
            <c:strRef>
              <c:f>'A21'!$L$15</c:f>
              <c:strCache>
                <c:ptCount val="1"/>
                <c:pt idx="0">
                  <c:v>Exempcions</c:v>
                </c:pt>
              </c:strCache>
            </c:strRef>
          </c:tx>
          <c:spPr>
            <a:solidFill>
              <a:srgbClr val="FF6600"/>
            </a:solidFill>
            <a:ln>
              <a:noFill/>
            </a:ln>
            <a:effectLst/>
          </c:spPr>
          <c:invertIfNegative val="0"/>
          <c:cat>
            <c:strRef>
              <c:f>'A21'!$B$18:$E$28</c:f>
              <c:strCache>
                <c:ptCount val="11"/>
                <c:pt idx="0">
                  <c:v>Disposicions bàsiques i generals</c:v>
                </c:pt>
                <c:pt idx="1">
                  <c:v>Confidencialitat estadística</c:v>
                </c:pt>
                <c:pt idx="2">
                  <c:v>Estadístiques empresarials</c:v>
                </c:pt>
                <c:pt idx="3">
                  <c:v>Estadístiques de turisme</c:v>
                </c:pt>
                <c:pt idx="4">
                  <c:v>Estadístiques de transports</c:v>
                </c:pt>
                <c:pt idx="5">
                  <c:v>Estadístiques de població i condicions socials</c:v>
                </c:pt>
                <c:pt idx="6">
                  <c:v>Estadístiques d'economia i de finances</c:v>
                </c:pt>
                <c:pt idx="7">
                  <c:v>Classificació / Nomenclatures</c:v>
                </c:pt>
                <c:pt idx="8">
                  <c:v>Estadístiques d'agricultura i pesca</c:v>
                </c:pt>
                <c:pt idx="9">
                  <c:v>Estadístiques d'energia</c:v>
                </c:pt>
                <c:pt idx="10">
                  <c:v>Estadístiques de medi ambient</c:v>
                </c:pt>
              </c:strCache>
            </c:strRef>
          </c:cat>
          <c:val>
            <c:numRef>
              <c:f>'A21'!$L$18:$L$28</c:f>
              <c:numCache>
                <c:formatCode>General</c:formatCode>
                <c:ptCount val="11"/>
                <c:pt idx="0">
                  <c:v>0</c:v>
                </c:pt>
                <c:pt idx="1">
                  <c:v>0</c:v>
                </c:pt>
                <c:pt idx="2">
                  <c:v>8</c:v>
                </c:pt>
                <c:pt idx="3">
                  <c:v>0</c:v>
                </c:pt>
                <c:pt idx="4">
                  <c:v>6</c:v>
                </c:pt>
                <c:pt idx="5">
                  <c:v>8</c:v>
                </c:pt>
                <c:pt idx="6">
                  <c:v>11</c:v>
                </c:pt>
                <c:pt idx="7">
                  <c:v>0</c:v>
                </c:pt>
                <c:pt idx="8">
                  <c:v>11</c:v>
                </c:pt>
                <c:pt idx="9">
                  <c:v>0</c:v>
                </c:pt>
                <c:pt idx="10">
                  <c:v>1</c:v>
                </c:pt>
              </c:numCache>
            </c:numRef>
          </c:val>
          <c:extLst>
            <c:ext xmlns:c16="http://schemas.microsoft.com/office/drawing/2014/chart" uri="{C3380CC4-5D6E-409C-BE32-E72D297353CC}">
              <c16:uniqueId val="{00000005-50A1-461B-8D71-B333015D7425}"/>
            </c:ext>
          </c:extLst>
        </c:ser>
        <c:dLbls>
          <c:showLegendKey val="0"/>
          <c:showVal val="0"/>
          <c:showCatName val="0"/>
          <c:showSerName val="0"/>
          <c:showPercent val="0"/>
          <c:showBubbleSize val="0"/>
        </c:dLbls>
        <c:gapWidth val="150"/>
        <c:overlap val="100"/>
        <c:axId val="288817744"/>
        <c:axId val="288818224"/>
      </c:barChart>
      <c:catAx>
        <c:axId val="288817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8224"/>
        <c:crosses val="autoZero"/>
        <c:auto val="1"/>
        <c:lblAlgn val="ctr"/>
        <c:lblOffset val="100"/>
        <c:noMultiLvlLbl val="0"/>
      </c:catAx>
      <c:valAx>
        <c:axId val="288818224"/>
        <c:scaling>
          <c:orientation val="minMax"/>
          <c:max val="65"/>
          <c:min val="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'A22'!$G$13</c:f>
              <c:strCache>
                <c:ptCount val="1"/>
                <c:pt idx="0">
                  <c:v>Represa sense adaptació</c:v>
                </c:pt>
              </c:strCache>
            </c:strRef>
          </c:tx>
          <c:spPr>
            <a:solidFill>
              <a:schemeClr val="accent1"/>
            </a:solidFill>
            <a:ln>
              <a:noFill/>
            </a:ln>
            <a:effectLst/>
          </c:spPr>
          <c:invertIfNegative val="0"/>
          <c:dLbls>
            <c:dLbl>
              <c:idx val="0"/>
              <c:tx>
                <c:rich>
                  <a:bodyPr/>
                  <a:lstStyle/>
                  <a:p>
                    <a:fld id="{D24CA986-BA66-44FC-9203-ADCD6020FA43}"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B2F-4654-8169-D857D6001CF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'A22'!$G$15</c:f>
              <c:numCache>
                <c:formatCode>General</c:formatCode>
                <c:ptCount val="1"/>
                <c:pt idx="0">
                  <c:v>9</c:v>
                </c:pt>
              </c:numCache>
            </c:numRef>
          </c:val>
          <c:extLst>
            <c:ext xmlns:c15="http://schemas.microsoft.com/office/drawing/2012/chart" uri="{02D57815-91ED-43cb-92C2-25804820EDAC}">
              <c15:datalabelsRange>
                <c15:f>'A22'!$G$14</c15:f>
                <c15:dlblRangeCache>
                  <c:ptCount val="1"/>
                  <c:pt idx="0">
                    <c:v>23,1%</c:v>
                  </c:pt>
                </c15:dlblRangeCache>
              </c15:datalabelsRange>
            </c:ext>
            <c:ext xmlns:c16="http://schemas.microsoft.com/office/drawing/2014/chart" uri="{C3380CC4-5D6E-409C-BE32-E72D297353CC}">
              <c16:uniqueId val="{00000001-2B2F-4654-8169-D857D6001CFB}"/>
            </c:ext>
          </c:extLst>
        </c:ser>
        <c:ser>
          <c:idx val="1"/>
          <c:order val="1"/>
          <c:tx>
            <c:strRef>
              <c:f>'A22'!$H$13</c:f>
              <c:strCache>
                <c:ptCount val="1"/>
                <c:pt idx="0">
                  <c:v>Transitòries &lt;5</c:v>
                </c:pt>
              </c:strCache>
            </c:strRef>
          </c:tx>
          <c:spPr>
            <a:solidFill>
              <a:schemeClr val="accent1">
                <a:lumMod val="60000"/>
                <a:lumOff val="40000"/>
              </a:schemeClr>
            </a:solidFill>
            <a:ln>
              <a:noFill/>
            </a:ln>
            <a:effectLst/>
          </c:spPr>
          <c:invertIfNegative val="0"/>
          <c:dLbls>
            <c:dLbl>
              <c:idx val="0"/>
              <c:tx>
                <c:rich>
                  <a:bodyPr/>
                  <a:lstStyle/>
                  <a:p>
                    <a:fld id="{3B9AAF60-C564-43EF-9B71-00A882D08EFB}"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B2F-4654-8169-D857D6001CF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'A22'!$H$15</c:f>
              <c:numCache>
                <c:formatCode>General</c:formatCode>
                <c:ptCount val="1"/>
                <c:pt idx="0">
                  <c:v>5</c:v>
                </c:pt>
              </c:numCache>
            </c:numRef>
          </c:val>
          <c:extLst>
            <c:ext xmlns:c15="http://schemas.microsoft.com/office/drawing/2012/chart" uri="{02D57815-91ED-43cb-92C2-25804820EDAC}">
              <c15:datalabelsRange>
                <c15:f>'A22'!$H$14</c15:f>
                <c15:dlblRangeCache>
                  <c:ptCount val="1"/>
                  <c:pt idx="0">
                    <c:v>12,8%</c:v>
                  </c:pt>
                </c15:dlblRangeCache>
              </c15:datalabelsRange>
            </c:ext>
            <c:ext xmlns:c16="http://schemas.microsoft.com/office/drawing/2014/chart" uri="{C3380CC4-5D6E-409C-BE32-E72D297353CC}">
              <c16:uniqueId val="{00000003-2B2F-4654-8169-D857D6001CFB}"/>
            </c:ext>
          </c:extLst>
        </c:ser>
        <c:ser>
          <c:idx val="2"/>
          <c:order val="2"/>
          <c:tx>
            <c:strRef>
              <c:f>'A22'!$I$13</c:f>
              <c:strCache>
                <c:ptCount val="1"/>
                <c:pt idx="0">
                  <c:v>Actes dels quals es pren nota</c:v>
                </c:pt>
              </c:strCache>
            </c:strRef>
          </c:tx>
          <c:spPr>
            <a:solidFill>
              <a:schemeClr val="accent1">
                <a:lumMod val="40000"/>
                <a:lumOff val="60000"/>
              </a:schemeClr>
            </a:solidFill>
            <a:ln>
              <a:noFill/>
            </a:ln>
            <a:effectLst/>
          </c:spPr>
          <c:invertIfNegative val="0"/>
          <c:dLbls>
            <c:dLbl>
              <c:idx val="0"/>
              <c:tx>
                <c:rich>
                  <a:bodyPr/>
                  <a:lstStyle/>
                  <a:p>
                    <a:fld id="{D6AAF73F-4681-4DAE-BD28-7A1A318DB915}"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B2F-4654-8169-D857D6001CF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'A22'!$I$15</c:f>
              <c:numCache>
                <c:formatCode>General</c:formatCode>
                <c:ptCount val="1"/>
                <c:pt idx="0">
                  <c:v>8</c:v>
                </c:pt>
              </c:numCache>
            </c:numRef>
          </c:val>
          <c:extLst>
            <c:ext xmlns:c15="http://schemas.microsoft.com/office/drawing/2012/chart" uri="{02D57815-91ED-43cb-92C2-25804820EDAC}">
              <c15:datalabelsRange>
                <c15:f>'A22'!$I$14</c15:f>
                <c15:dlblRangeCache>
                  <c:ptCount val="1"/>
                  <c:pt idx="0">
                    <c:v>20,5%</c:v>
                  </c:pt>
                </c15:dlblRangeCache>
              </c15:datalabelsRange>
            </c:ext>
            <c:ext xmlns:c16="http://schemas.microsoft.com/office/drawing/2014/chart" uri="{C3380CC4-5D6E-409C-BE32-E72D297353CC}">
              <c16:uniqueId val="{00000005-2B2F-4654-8169-D857D6001CFB}"/>
            </c:ext>
          </c:extLst>
        </c:ser>
        <c:ser>
          <c:idx val="3"/>
          <c:order val="3"/>
          <c:tx>
            <c:strRef>
              <c:f>'A22'!$J$13</c:f>
              <c:strCache>
                <c:ptCount val="1"/>
                <c:pt idx="0">
                  <c:v>Transitòries ≥5</c:v>
                </c:pt>
              </c:strCache>
            </c:strRef>
          </c:tx>
          <c:spPr>
            <a:solidFill>
              <a:schemeClr val="accent4">
                <a:lumMod val="40000"/>
                <a:lumOff val="60000"/>
              </a:schemeClr>
            </a:solidFill>
            <a:ln>
              <a:noFill/>
            </a:ln>
            <a:effectLst/>
          </c:spPr>
          <c:invertIfNegative val="0"/>
          <c:dLbls>
            <c:dLbl>
              <c:idx val="0"/>
              <c:tx>
                <c:rich>
                  <a:bodyPr/>
                  <a:lstStyle/>
                  <a:p>
                    <a:fld id="{98DCD947-9315-4E2F-BF8C-FD00EC9FDB35}"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B2F-4654-8169-D857D6001CF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'A22'!$J$15</c:f>
              <c:numCache>
                <c:formatCode>General</c:formatCode>
                <c:ptCount val="1"/>
                <c:pt idx="0">
                  <c:v>4</c:v>
                </c:pt>
              </c:numCache>
            </c:numRef>
          </c:val>
          <c:extLst>
            <c:ext xmlns:c15="http://schemas.microsoft.com/office/drawing/2012/chart" uri="{02D57815-91ED-43cb-92C2-25804820EDAC}">
              <c15:datalabelsRange>
                <c15:f>'A22'!$J$14</c15:f>
                <c15:dlblRangeCache>
                  <c:ptCount val="1"/>
                  <c:pt idx="0">
                    <c:v>10,3%</c:v>
                  </c:pt>
                </c15:dlblRangeCache>
              </c15:datalabelsRange>
            </c:ext>
            <c:ext xmlns:c16="http://schemas.microsoft.com/office/drawing/2014/chart" uri="{C3380CC4-5D6E-409C-BE32-E72D297353CC}">
              <c16:uniqueId val="{00000007-2B2F-4654-8169-D857D6001CFB}"/>
            </c:ext>
          </c:extLst>
        </c:ser>
        <c:ser>
          <c:idx val="4"/>
          <c:order val="4"/>
          <c:tx>
            <c:strRef>
              <c:f>'A22'!$K$13</c:f>
              <c:strCache>
                <c:ptCount val="1"/>
                <c:pt idx="0">
                  <c:v>Adaptacions</c:v>
                </c:pt>
              </c:strCache>
            </c:strRef>
          </c:tx>
          <c:spPr>
            <a:solidFill>
              <a:schemeClr val="accent4"/>
            </a:solidFill>
            <a:ln>
              <a:noFill/>
            </a:ln>
            <a:effectLst/>
          </c:spPr>
          <c:invertIfNegative val="0"/>
          <c:val>
            <c:numRef>
              <c:f>'A22'!$K$15</c:f>
              <c:numCache>
                <c:formatCode>General</c:formatCode>
                <c:ptCount val="1"/>
                <c:pt idx="0">
                  <c:v>0</c:v>
                </c:pt>
              </c:numCache>
            </c:numRef>
          </c:val>
          <c:extLst>
            <c:ext xmlns:c16="http://schemas.microsoft.com/office/drawing/2014/chart" uri="{C3380CC4-5D6E-409C-BE32-E72D297353CC}">
              <c16:uniqueId val="{00000009-2B2F-4654-8169-D857D6001CFB}"/>
            </c:ext>
          </c:extLst>
        </c:ser>
        <c:ser>
          <c:idx val="5"/>
          <c:order val="5"/>
          <c:tx>
            <c:strRef>
              <c:f>'A22'!$L$13</c:f>
              <c:strCache>
                <c:ptCount val="1"/>
                <c:pt idx="0">
                  <c:v>Exempcions</c:v>
                </c:pt>
              </c:strCache>
            </c:strRef>
          </c:tx>
          <c:spPr>
            <a:solidFill>
              <a:srgbClr val="FF6600"/>
            </a:solidFill>
            <a:ln>
              <a:noFill/>
            </a:ln>
            <a:effectLst/>
          </c:spPr>
          <c:invertIfNegative val="0"/>
          <c:dLbls>
            <c:dLbl>
              <c:idx val="0"/>
              <c:tx>
                <c:rich>
                  <a:bodyPr/>
                  <a:lstStyle/>
                  <a:p>
                    <a:fld id="{0F642885-B371-4872-9844-6EB9137BF9F4}"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B2F-4654-8169-D857D6001CF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'A22'!$L$15</c:f>
              <c:numCache>
                <c:formatCode>General</c:formatCode>
                <c:ptCount val="1"/>
                <c:pt idx="0">
                  <c:v>13</c:v>
                </c:pt>
              </c:numCache>
            </c:numRef>
          </c:val>
          <c:extLst>
            <c:ext xmlns:c15="http://schemas.microsoft.com/office/drawing/2012/chart" uri="{02D57815-91ED-43cb-92C2-25804820EDAC}">
              <c15:datalabelsRange>
                <c15:f>'A22'!$L$14</c15:f>
                <c15:dlblRangeCache>
                  <c:ptCount val="1"/>
                  <c:pt idx="0">
                    <c:v>33,3%</c:v>
                  </c:pt>
                </c15:dlblRangeCache>
              </c15:datalabelsRange>
            </c:ext>
            <c:ext xmlns:c16="http://schemas.microsoft.com/office/drawing/2014/chart" uri="{C3380CC4-5D6E-409C-BE32-E72D297353CC}">
              <c16:uniqueId val="{0000000B-2B2F-4654-8169-D857D6001CFB}"/>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4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'A23'!$G$15</c:f>
              <c:strCache>
                <c:ptCount val="1"/>
                <c:pt idx="0">
                  <c:v>Represa sense adaptació</c:v>
                </c:pt>
              </c:strCache>
            </c:strRef>
          </c:tx>
          <c:spPr>
            <a:solidFill>
              <a:schemeClr val="accent1"/>
            </a:solidFill>
            <a:ln>
              <a:noFill/>
            </a:ln>
            <a:effectLst/>
          </c:spPr>
          <c:invertIfNegative val="0"/>
          <c:dLbls>
            <c:dLbl>
              <c:idx val="0"/>
              <c:tx>
                <c:rich>
                  <a:bodyPr/>
                  <a:lstStyle/>
                  <a:p>
                    <a:fld id="{21CAE894-E43B-4290-BE8A-0048E9ABE29B}"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1D1-407F-A7DC-359F0333215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'A23'!$G$17</c:f>
              <c:numCache>
                <c:formatCode>General</c:formatCode>
                <c:ptCount val="1"/>
                <c:pt idx="0">
                  <c:v>31</c:v>
                </c:pt>
              </c:numCache>
            </c:numRef>
          </c:val>
          <c:extLst>
            <c:ext xmlns:c15="http://schemas.microsoft.com/office/drawing/2012/chart" uri="{02D57815-91ED-43cb-92C2-25804820EDAC}">
              <c15:datalabelsRange>
                <c15:f>'A23'!$G$16</c15:f>
                <c15:dlblRangeCache>
                  <c:ptCount val="1"/>
                  <c:pt idx="0">
                    <c:v>96,9%</c:v>
                  </c:pt>
                </c15:dlblRangeCache>
              </c15:datalabelsRange>
            </c:ext>
            <c:ext xmlns:c16="http://schemas.microsoft.com/office/drawing/2014/chart" uri="{C3380CC4-5D6E-409C-BE32-E72D297353CC}">
              <c16:uniqueId val="{00000001-51D1-407F-A7DC-359F0333215D}"/>
            </c:ext>
          </c:extLst>
        </c:ser>
        <c:ser>
          <c:idx val="1"/>
          <c:order val="1"/>
          <c:tx>
            <c:strRef>
              <c:f>'A23'!$H$15</c:f>
              <c:strCache>
                <c:ptCount val="1"/>
                <c:pt idx="0">
                  <c:v>Transitòries &lt;5</c:v>
                </c:pt>
              </c:strCache>
            </c:strRef>
          </c:tx>
          <c:spPr>
            <a:solidFill>
              <a:schemeClr val="accent1">
                <a:lumMod val="60000"/>
                <a:lumOff val="40000"/>
              </a:schemeClr>
            </a:solidFill>
            <a:ln>
              <a:noFill/>
            </a:ln>
            <a:effectLst/>
          </c:spPr>
          <c:invertIfNegative val="0"/>
          <c:val>
            <c:numRef>
              <c:f>'A23'!$H$17</c:f>
              <c:numCache>
                <c:formatCode>General</c:formatCode>
                <c:ptCount val="1"/>
                <c:pt idx="0">
                  <c:v>0</c:v>
                </c:pt>
              </c:numCache>
            </c:numRef>
          </c:val>
          <c:extLst>
            <c:ext xmlns:c16="http://schemas.microsoft.com/office/drawing/2014/chart" uri="{C3380CC4-5D6E-409C-BE32-E72D297353CC}">
              <c16:uniqueId val="{00000003-51D1-407F-A7DC-359F0333215D}"/>
            </c:ext>
          </c:extLst>
        </c:ser>
        <c:ser>
          <c:idx val="2"/>
          <c:order val="2"/>
          <c:tx>
            <c:strRef>
              <c:f>'A23'!$I$15</c:f>
              <c:strCache>
                <c:ptCount val="1"/>
                <c:pt idx="0">
                  <c:v>Actes dels quals es pren nota</c:v>
                </c:pt>
              </c:strCache>
            </c:strRef>
          </c:tx>
          <c:spPr>
            <a:solidFill>
              <a:schemeClr val="accent1">
                <a:lumMod val="40000"/>
                <a:lumOff val="60000"/>
              </a:schemeClr>
            </a:solidFill>
            <a:ln>
              <a:noFill/>
            </a:ln>
            <a:effectLst/>
          </c:spPr>
          <c:invertIfNegative val="0"/>
          <c:val>
            <c:numRef>
              <c:f>'A23'!$I$17</c:f>
              <c:numCache>
                <c:formatCode>General</c:formatCode>
                <c:ptCount val="1"/>
                <c:pt idx="0">
                  <c:v>0</c:v>
                </c:pt>
              </c:numCache>
            </c:numRef>
          </c:val>
          <c:extLst>
            <c:ext xmlns:c16="http://schemas.microsoft.com/office/drawing/2014/chart" uri="{C3380CC4-5D6E-409C-BE32-E72D297353CC}">
              <c16:uniqueId val="{00000005-51D1-407F-A7DC-359F0333215D}"/>
            </c:ext>
          </c:extLst>
        </c:ser>
        <c:ser>
          <c:idx val="3"/>
          <c:order val="3"/>
          <c:tx>
            <c:strRef>
              <c:f>'A23'!$J$15</c:f>
              <c:strCache>
                <c:ptCount val="1"/>
                <c:pt idx="0">
                  <c:v>Transitòries ≥5</c:v>
                </c:pt>
              </c:strCache>
            </c:strRef>
          </c:tx>
          <c:spPr>
            <a:solidFill>
              <a:schemeClr val="accent4">
                <a:lumMod val="40000"/>
                <a:lumOff val="60000"/>
              </a:schemeClr>
            </a:solidFill>
            <a:ln>
              <a:noFill/>
            </a:ln>
            <a:effectLst/>
          </c:spPr>
          <c:invertIfNegative val="0"/>
          <c:val>
            <c:numRef>
              <c:f>'A23'!$J$17</c:f>
              <c:numCache>
                <c:formatCode>General</c:formatCode>
                <c:ptCount val="1"/>
                <c:pt idx="0">
                  <c:v>0</c:v>
                </c:pt>
              </c:numCache>
            </c:numRef>
          </c:val>
          <c:extLst>
            <c:ext xmlns:c16="http://schemas.microsoft.com/office/drawing/2014/chart" uri="{C3380CC4-5D6E-409C-BE32-E72D297353CC}">
              <c16:uniqueId val="{00000007-51D1-407F-A7DC-359F0333215D}"/>
            </c:ext>
          </c:extLst>
        </c:ser>
        <c:ser>
          <c:idx val="4"/>
          <c:order val="4"/>
          <c:tx>
            <c:strRef>
              <c:f>'A23'!$K$15</c:f>
              <c:strCache>
                <c:ptCount val="1"/>
                <c:pt idx="0">
                  <c:v>Adaptacions</c:v>
                </c:pt>
              </c:strCache>
            </c:strRef>
          </c:tx>
          <c:spPr>
            <a:solidFill>
              <a:schemeClr val="accent4"/>
            </a:solidFill>
            <a:ln>
              <a:noFill/>
            </a:ln>
            <a:effectLst/>
          </c:spPr>
          <c:invertIfNegative val="0"/>
          <c:dLbls>
            <c:dLbl>
              <c:idx val="0"/>
              <c:tx>
                <c:rich>
                  <a:bodyPr/>
                  <a:lstStyle/>
                  <a:p>
                    <a:fld id="{49396E97-668A-4B62-A65C-B0A8935F0761}"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1D1-407F-A7DC-359F0333215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'A23'!$K$17</c:f>
              <c:numCache>
                <c:formatCode>General</c:formatCode>
                <c:ptCount val="1"/>
                <c:pt idx="0">
                  <c:v>1</c:v>
                </c:pt>
              </c:numCache>
            </c:numRef>
          </c:val>
          <c:extLst>
            <c:ext xmlns:c15="http://schemas.microsoft.com/office/drawing/2012/chart" uri="{02D57815-91ED-43cb-92C2-25804820EDAC}">
              <c15:datalabelsRange>
                <c15:f>'A23'!$K$16</c15:f>
                <c15:dlblRangeCache>
                  <c:ptCount val="1"/>
                  <c:pt idx="0">
                    <c:v>3,1%</c:v>
                  </c:pt>
                </c15:dlblRangeCache>
              </c15:datalabelsRange>
            </c:ext>
            <c:ext xmlns:c16="http://schemas.microsoft.com/office/drawing/2014/chart" uri="{C3380CC4-5D6E-409C-BE32-E72D297353CC}">
              <c16:uniqueId val="{00000009-51D1-407F-A7DC-359F0333215D}"/>
            </c:ext>
          </c:extLst>
        </c:ser>
        <c:ser>
          <c:idx val="5"/>
          <c:order val="5"/>
          <c:tx>
            <c:strRef>
              <c:f>'A23'!$L$15</c:f>
              <c:strCache>
                <c:ptCount val="1"/>
                <c:pt idx="0">
                  <c:v>Exempcions</c:v>
                </c:pt>
              </c:strCache>
            </c:strRef>
          </c:tx>
          <c:spPr>
            <a:solidFill>
              <a:srgbClr val="FF6600"/>
            </a:solidFill>
            <a:ln>
              <a:noFill/>
            </a:ln>
            <a:effectLst/>
          </c:spPr>
          <c:invertIfNegative val="0"/>
          <c:val>
            <c:numRef>
              <c:f>'A23'!$L$17</c:f>
              <c:numCache>
                <c:formatCode>General</c:formatCode>
                <c:ptCount val="1"/>
                <c:pt idx="0">
                  <c:v>0</c:v>
                </c:pt>
              </c:numCache>
            </c:numRef>
          </c:val>
          <c:extLst>
            <c:ext xmlns:c16="http://schemas.microsoft.com/office/drawing/2014/chart" uri="{C3380CC4-5D6E-409C-BE32-E72D297353CC}">
              <c16:uniqueId val="{0000000B-51D1-407F-A7DC-359F0333215D}"/>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32"/>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'A23'!$G$15</c:f>
              <c:strCache>
                <c:ptCount val="1"/>
                <c:pt idx="0">
                  <c:v>Represa sense adaptació</c:v>
                </c:pt>
              </c:strCache>
            </c:strRef>
          </c:tx>
          <c:spPr>
            <a:solidFill>
              <a:schemeClr val="accent1"/>
            </a:solidFill>
            <a:ln>
              <a:noFill/>
            </a:ln>
            <a:effectLst/>
          </c:spPr>
          <c:invertIfNegative val="0"/>
          <c:cat>
            <c:strRef>
              <c:f>'A23'!$B$18:$E$24</c:f>
              <c:strCache>
                <c:ptCount val="7"/>
                <c:pt idx="0">
                  <c:v>Normes i procediments de duana generals i específics</c:v>
                </c:pt>
                <c:pt idx="1">
                  <c:v>Classificació de duanes i Tariff</c:v>
                </c:pt>
                <c:pt idx="2">
                  <c:v>Drug precursors</c:v>
                </c:pt>
                <c:pt idx="3">
                  <c:v>Compliment duaner dels drets de propietat intel·lectual</c:v>
                </c:pt>
                <c:pt idx="4">
                  <c:v>Controls de diners en efectiu</c:v>
                </c:pt>
                <c:pt idx="5">
                  <c:v>Béns culturals</c:v>
                </c:pt>
                <c:pt idx="6">
                  <c:v>Assistència per a la recuperació de deutes</c:v>
                </c:pt>
              </c:strCache>
            </c:strRef>
          </c:cat>
          <c:val>
            <c:numRef>
              <c:f>'A23'!$G$18:$G$24</c:f>
              <c:numCache>
                <c:formatCode>General</c:formatCode>
                <c:ptCount val="7"/>
                <c:pt idx="0">
                  <c:v>6</c:v>
                </c:pt>
                <c:pt idx="1">
                  <c:v>9</c:v>
                </c:pt>
                <c:pt idx="2">
                  <c:v>3</c:v>
                </c:pt>
                <c:pt idx="3">
                  <c:v>4</c:v>
                </c:pt>
                <c:pt idx="4">
                  <c:v>3</c:v>
                </c:pt>
                <c:pt idx="5">
                  <c:v>4</c:v>
                </c:pt>
                <c:pt idx="6">
                  <c:v>2</c:v>
                </c:pt>
              </c:numCache>
            </c:numRef>
          </c:val>
          <c:extLst>
            <c:ext xmlns:c16="http://schemas.microsoft.com/office/drawing/2014/chart" uri="{C3380CC4-5D6E-409C-BE32-E72D297353CC}">
              <c16:uniqueId val="{00000000-96B8-4E60-B7BD-6D5BA2C6A500}"/>
            </c:ext>
          </c:extLst>
        </c:ser>
        <c:ser>
          <c:idx val="1"/>
          <c:order val="1"/>
          <c:tx>
            <c:strRef>
              <c:f>'A23'!$H$15</c:f>
              <c:strCache>
                <c:ptCount val="1"/>
                <c:pt idx="0">
                  <c:v>Transitòries &lt;5</c:v>
                </c:pt>
              </c:strCache>
            </c:strRef>
          </c:tx>
          <c:spPr>
            <a:solidFill>
              <a:schemeClr val="accent1">
                <a:lumMod val="60000"/>
                <a:lumOff val="40000"/>
              </a:schemeClr>
            </a:solidFill>
            <a:ln>
              <a:noFill/>
            </a:ln>
            <a:effectLst/>
          </c:spPr>
          <c:invertIfNegative val="0"/>
          <c:cat>
            <c:strRef>
              <c:f>'A23'!$B$18:$E$24</c:f>
              <c:strCache>
                <c:ptCount val="7"/>
                <c:pt idx="0">
                  <c:v>Normes i procediments de duana generals i específics</c:v>
                </c:pt>
                <c:pt idx="1">
                  <c:v>Classificació de duanes i Tariff</c:v>
                </c:pt>
                <c:pt idx="2">
                  <c:v>Drug precursors</c:v>
                </c:pt>
                <c:pt idx="3">
                  <c:v>Compliment duaner dels drets de propietat intel·lectual</c:v>
                </c:pt>
                <c:pt idx="4">
                  <c:v>Controls de diners en efectiu</c:v>
                </c:pt>
                <c:pt idx="5">
                  <c:v>Béns culturals</c:v>
                </c:pt>
                <c:pt idx="6">
                  <c:v>Assistència per a la recuperació de deutes</c:v>
                </c:pt>
              </c:strCache>
            </c:strRef>
          </c:cat>
          <c:val>
            <c:numRef>
              <c:f>'A23'!$H$18:$H$24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6B8-4E60-B7BD-6D5BA2C6A500}"/>
            </c:ext>
          </c:extLst>
        </c:ser>
        <c:ser>
          <c:idx val="2"/>
          <c:order val="2"/>
          <c:tx>
            <c:strRef>
              <c:f>'A23'!$I$15</c:f>
              <c:strCache>
                <c:ptCount val="1"/>
                <c:pt idx="0">
                  <c:v>Actes dels quals es pren nota</c:v>
                </c:pt>
              </c:strCache>
            </c:strRef>
          </c:tx>
          <c:spPr>
            <a:solidFill>
              <a:schemeClr val="accent1">
                <a:lumMod val="40000"/>
                <a:lumOff val="60000"/>
              </a:schemeClr>
            </a:solidFill>
            <a:ln>
              <a:noFill/>
            </a:ln>
            <a:effectLst/>
          </c:spPr>
          <c:invertIfNegative val="0"/>
          <c:cat>
            <c:strRef>
              <c:f>'A23'!$B$18:$E$24</c:f>
              <c:strCache>
                <c:ptCount val="7"/>
                <c:pt idx="0">
                  <c:v>Normes i procediments de duana generals i específics</c:v>
                </c:pt>
                <c:pt idx="1">
                  <c:v>Classificació de duanes i Tariff</c:v>
                </c:pt>
                <c:pt idx="2">
                  <c:v>Drug precursors</c:v>
                </c:pt>
                <c:pt idx="3">
                  <c:v>Compliment duaner dels drets de propietat intel·lectual</c:v>
                </c:pt>
                <c:pt idx="4">
                  <c:v>Controls de diners en efectiu</c:v>
                </c:pt>
                <c:pt idx="5">
                  <c:v>Béns culturals</c:v>
                </c:pt>
                <c:pt idx="6">
                  <c:v>Assistència per a la recuperació de deutes</c:v>
                </c:pt>
              </c:strCache>
            </c:strRef>
          </c:cat>
          <c:val>
            <c:numRef>
              <c:f>'A23'!$I$18:$I$24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96B8-4E60-B7BD-6D5BA2C6A500}"/>
            </c:ext>
          </c:extLst>
        </c:ser>
        <c:ser>
          <c:idx val="3"/>
          <c:order val="3"/>
          <c:tx>
            <c:strRef>
              <c:f>'A23'!$J$15</c:f>
              <c:strCache>
                <c:ptCount val="1"/>
                <c:pt idx="0">
                  <c:v>Transitòries ≥5</c:v>
                </c:pt>
              </c:strCache>
            </c:strRef>
          </c:tx>
          <c:spPr>
            <a:solidFill>
              <a:schemeClr val="accent4">
                <a:lumMod val="40000"/>
                <a:lumOff val="60000"/>
              </a:schemeClr>
            </a:solidFill>
            <a:ln>
              <a:noFill/>
            </a:ln>
            <a:effectLst/>
          </c:spPr>
          <c:invertIfNegative val="0"/>
          <c:cat>
            <c:strRef>
              <c:f>'A23'!$B$18:$E$24</c:f>
              <c:strCache>
                <c:ptCount val="7"/>
                <c:pt idx="0">
                  <c:v>Normes i procediments de duana generals i específics</c:v>
                </c:pt>
                <c:pt idx="1">
                  <c:v>Classificació de duanes i Tariff</c:v>
                </c:pt>
                <c:pt idx="2">
                  <c:v>Drug precursors</c:v>
                </c:pt>
                <c:pt idx="3">
                  <c:v>Compliment duaner dels drets de propietat intel·lectual</c:v>
                </c:pt>
                <c:pt idx="4">
                  <c:v>Controls de diners en efectiu</c:v>
                </c:pt>
                <c:pt idx="5">
                  <c:v>Béns culturals</c:v>
                </c:pt>
                <c:pt idx="6">
                  <c:v>Assistència per a la recuperació de deutes</c:v>
                </c:pt>
              </c:strCache>
            </c:strRef>
          </c:cat>
          <c:val>
            <c:numRef>
              <c:f>'A23'!$J$18:$J$24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96B8-4E60-B7BD-6D5BA2C6A500}"/>
            </c:ext>
          </c:extLst>
        </c:ser>
        <c:ser>
          <c:idx val="4"/>
          <c:order val="4"/>
          <c:tx>
            <c:strRef>
              <c:f>'A23'!$K$15</c:f>
              <c:strCache>
                <c:ptCount val="1"/>
                <c:pt idx="0">
                  <c:v>Adaptacions</c:v>
                </c:pt>
              </c:strCache>
            </c:strRef>
          </c:tx>
          <c:spPr>
            <a:solidFill>
              <a:schemeClr val="accent4"/>
            </a:solidFill>
            <a:ln>
              <a:noFill/>
            </a:ln>
            <a:effectLst/>
          </c:spPr>
          <c:invertIfNegative val="0"/>
          <c:cat>
            <c:strRef>
              <c:f>'A23'!$B$18:$E$24</c:f>
              <c:strCache>
                <c:ptCount val="7"/>
                <c:pt idx="0">
                  <c:v>Normes i procediments de duana generals i específics</c:v>
                </c:pt>
                <c:pt idx="1">
                  <c:v>Classificació de duanes i Tariff</c:v>
                </c:pt>
                <c:pt idx="2">
                  <c:v>Drug precursors</c:v>
                </c:pt>
                <c:pt idx="3">
                  <c:v>Compliment duaner dels drets de propietat intel·lectual</c:v>
                </c:pt>
                <c:pt idx="4">
                  <c:v>Controls de diners en efectiu</c:v>
                </c:pt>
                <c:pt idx="5">
                  <c:v>Béns culturals</c:v>
                </c:pt>
                <c:pt idx="6">
                  <c:v>Assistència per a la recuperació de deutes</c:v>
                </c:pt>
              </c:strCache>
            </c:strRef>
          </c:cat>
          <c:val>
            <c:numRef>
              <c:f>'A23'!$K$18:$K$24</c:f>
              <c:numCache>
                <c:formatCode>General</c:formatCode>
                <c:ptCount val="7"/>
                <c:pt idx="0">
                  <c:v>0</c:v>
                </c:pt>
                <c:pt idx="1">
                  <c:v>0</c:v>
                </c:pt>
                <c:pt idx="2">
                  <c:v>0</c:v>
                </c:pt>
                <c:pt idx="3">
                  <c:v>0</c:v>
                </c:pt>
                <c:pt idx="4">
                  <c:v>0</c:v>
                </c:pt>
                <c:pt idx="5">
                  <c:v>0</c:v>
                </c:pt>
                <c:pt idx="6">
                  <c:v>1</c:v>
                </c:pt>
              </c:numCache>
            </c:numRef>
          </c:val>
          <c:extLst>
            <c:ext xmlns:c16="http://schemas.microsoft.com/office/drawing/2014/chart" uri="{C3380CC4-5D6E-409C-BE32-E72D297353CC}">
              <c16:uniqueId val="{00000004-96B8-4E60-B7BD-6D5BA2C6A500}"/>
            </c:ext>
          </c:extLst>
        </c:ser>
        <c:ser>
          <c:idx val="5"/>
          <c:order val="5"/>
          <c:tx>
            <c:strRef>
              <c:f>'A23'!$L$15</c:f>
              <c:strCache>
                <c:ptCount val="1"/>
                <c:pt idx="0">
                  <c:v>Exempcions</c:v>
                </c:pt>
              </c:strCache>
            </c:strRef>
          </c:tx>
          <c:spPr>
            <a:solidFill>
              <a:srgbClr val="FF6600"/>
            </a:solidFill>
            <a:ln>
              <a:noFill/>
            </a:ln>
            <a:effectLst/>
          </c:spPr>
          <c:invertIfNegative val="0"/>
          <c:cat>
            <c:strRef>
              <c:f>'A23'!$B$18:$E$24</c:f>
              <c:strCache>
                <c:ptCount val="7"/>
                <c:pt idx="0">
                  <c:v>Normes i procediments de duana generals i específics</c:v>
                </c:pt>
                <c:pt idx="1">
                  <c:v>Classificació de duanes i Tariff</c:v>
                </c:pt>
                <c:pt idx="2">
                  <c:v>Drug precursors</c:v>
                </c:pt>
                <c:pt idx="3">
                  <c:v>Compliment duaner dels drets de propietat intel·lectual</c:v>
                </c:pt>
                <c:pt idx="4">
                  <c:v>Controls de diners en efectiu</c:v>
                </c:pt>
                <c:pt idx="5">
                  <c:v>Béns culturals</c:v>
                </c:pt>
                <c:pt idx="6">
                  <c:v>Assistència per a la recuperació de deutes</c:v>
                </c:pt>
              </c:strCache>
            </c:strRef>
          </c:cat>
          <c:val>
            <c:numRef>
              <c:f>'A23'!$L$18:$L$24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96B8-4E60-B7BD-6D5BA2C6A500}"/>
            </c:ext>
          </c:extLst>
        </c:ser>
        <c:dLbls>
          <c:showLegendKey val="0"/>
          <c:showVal val="0"/>
          <c:showCatName val="0"/>
          <c:showSerName val="0"/>
          <c:showPercent val="0"/>
          <c:showBubbleSize val="0"/>
        </c:dLbls>
        <c:gapWidth val="150"/>
        <c:overlap val="100"/>
        <c:axId val="288817744"/>
        <c:axId val="288818224"/>
      </c:barChart>
      <c:catAx>
        <c:axId val="288817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8224"/>
        <c:crosses val="autoZero"/>
        <c:auto val="1"/>
        <c:lblAlgn val="ctr"/>
        <c:lblOffset val="100"/>
        <c:noMultiLvlLbl val="0"/>
      </c:catAx>
      <c:valAx>
        <c:axId val="288818224"/>
        <c:scaling>
          <c:orientation val="minMax"/>
          <c:max val="1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'A24'!$G$15</c:f>
              <c:strCache>
                <c:ptCount val="1"/>
                <c:pt idx="0">
                  <c:v>Represa sense adaptació</c:v>
                </c:pt>
              </c:strCache>
            </c:strRef>
          </c:tx>
          <c:spPr>
            <a:solidFill>
              <a:schemeClr val="accent1"/>
            </a:solidFill>
            <a:ln>
              <a:noFill/>
            </a:ln>
            <a:effectLst/>
          </c:spPr>
          <c:invertIfNegative val="0"/>
          <c:dLbls>
            <c:dLbl>
              <c:idx val="0"/>
              <c:tx>
                <c:rich>
                  <a:bodyPr/>
                  <a:lstStyle/>
                  <a:p>
                    <a:fld id="{83D9FCE3-8920-41C2-9C0C-753D47E994D0}"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D37-469E-879E-498BEA8763B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'A24'!$G$17</c:f>
              <c:numCache>
                <c:formatCode>General</c:formatCode>
                <c:ptCount val="1"/>
                <c:pt idx="0">
                  <c:v>62</c:v>
                </c:pt>
              </c:numCache>
            </c:numRef>
          </c:val>
          <c:extLst>
            <c:ext xmlns:c15="http://schemas.microsoft.com/office/drawing/2012/chart" uri="{02D57815-91ED-43cb-92C2-25804820EDAC}">
              <c15:datalabelsRange>
                <c15:f>'A24'!$G$16</c15:f>
                <c15:dlblRangeCache>
                  <c:ptCount val="1"/>
                  <c:pt idx="0">
                    <c:v>92,5%</c:v>
                  </c:pt>
                </c15:dlblRangeCache>
              </c15:datalabelsRange>
            </c:ext>
            <c:ext xmlns:c16="http://schemas.microsoft.com/office/drawing/2014/chart" uri="{C3380CC4-5D6E-409C-BE32-E72D297353CC}">
              <c16:uniqueId val="{00000001-DD37-469E-879E-498BEA8763B8}"/>
            </c:ext>
          </c:extLst>
        </c:ser>
        <c:ser>
          <c:idx val="1"/>
          <c:order val="1"/>
          <c:tx>
            <c:strRef>
              <c:f>'A24'!$H$15</c:f>
              <c:strCache>
                <c:ptCount val="1"/>
                <c:pt idx="0">
                  <c:v>Transitòries &lt;5</c:v>
                </c:pt>
              </c:strCache>
            </c:strRef>
          </c:tx>
          <c:spPr>
            <a:solidFill>
              <a:schemeClr val="accent1">
                <a:lumMod val="60000"/>
                <a:lumOff val="40000"/>
              </a:schemeClr>
            </a:solidFill>
            <a:ln>
              <a:noFill/>
            </a:ln>
            <a:effectLst/>
          </c:spPr>
          <c:invertIfNegative val="0"/>
          <c:val>
            <c:numRef>
              <c:f>'A24'!$H$17</c:f>
              <c:numCache>
                <c:formatCode>General</c:formatCode>
                <c:ptCount val="1"/>
                <c:pt idx="0">
                  <c:v>0</c:v>
                </c:pt>
              </c:numCache>
            </c:numRef>
          </c:val>
          <c:extLst>
            <c:ext xmlns:c16="http://schemas.microsoft.com/office/drawing/2014/chart" uri="{C3380CC4-5D6E-409C-BE32-E72D297353CC}">
              <c16:uniqueId val="{00000003-DD37-469E-879E-498BEA8763B8}"/>
            </c:ext>
          </c:extLst>
        </c:ser>
        <c:ser>
          <c:idx val="2"/>
          <c:order val="2"/>
          <c:tx>
            <c:strRef>
              <c:f>'A24'!$I$15</c:f>
              <c:strCache>
                <c:ptCount val="1"/>
                <c:pt idx="0">
                  <c:v>Actes dels quals es pren nota</c:v>
                </c:pt>
              </c:strCache>
            </c:strRef>
          </c:tx>
          <c:spPr>
            <a:solidFill>
              <a:schemeClr val="accent1">
                <a:lumMod val="40000"/>
                <a:lumOff val="60000"/>
              </a:schemeClr>
            </a:solidFill>
            <a:ln>
              <a:noFill/>
            </a:ln>
            <a:effectLst/>
          </c:spPr>
          <c:invertIfNegative val="0"/>
          <c:val>
            <c:numRef>
              <c:f>'A24'!$I$17</c:f>
              <c:numCache>
                <c:formatCode>General</c:formatCode>
                <c:ptCount val="1"/>
                <c:pt idx="0">
                  <c:v>0</c:v>
                </c:pt>
              </c:numCache>
            </c:numRef>
          </c:val>
          <c:extLst>
            <c:ext xmlns:c16="http://schemas.microsoft.com/office/drawing/2014/chart" uri="{C3380CC4-5D6E-409C-BE32-E72D297353CC}">
              <c16:uniqueId val="{00000005-DD37-469E-879E-498BEA8763B8}"/>
            </c:ext>
          </c:extLst>
        </c:ser>
        <c:ser>
          <c:idx val="3"/>
          <c:order val="3"/>
          <c:tx>
            <c:strRef>
              <c:f>'A24'!$J$15</c:f>
              <c:strCache>
                <c:ptCount val="1"/>
                <c:pt idx="0">
                  <c:v>Transitòries ≥5</c:v>
                </c:pt>
              </c:strCache>
            </c:strRef>
          </c:tx>
          <c:spPr>
            <a:solidFill>
              <a:schemeClr val="accent4">
                <a:lumMod val="40000"/>
                <a:lumOff val="60000"/>
              </a:schemeClr>
            </a:solidFill>
            <a:ln>
              <a:noFill/>
            </a:ln>
            <a:effectLst/>
          </c:spPr>
          <c:invertIfNegative val="0"/>
          <c:val>
            <c:numRef>
              <c:f>'A24'!$J$17</c:f>
              <c:numCache>
                <c:formatCode>General</c:formatCode>
                <c:ptCount val="1"/>
                <c:pt idx="0">
                  <c:v>0</c:v>
                </c:pt>
              </c:numCache>
            </c:numRef>
          </c:val>
          <c:extLst>
            <c:ext xmlns:c16="http://schemas.microsoft.com/office/drawing/2014/chart" uri="{C3380CC4-5D6E-409C-BE32-E72D297353CC}">
              <c16:uniqueId val="{00000007-DD37-469E-879E-498BEA8763B8}"/>
            </c:ext>
          </c:extLst>
        </c:ser>
        <c:ser>
          <c:idx val="4"/>
          <c:order val="4"/>
          <c:tx>
            <c:strRef>
              <c:f>'A24'!$K$15</c:f>
              <c:strCache>
                <c:ptCount val="1"/>
                <c:pt idx="0">
                  <c:v>Adaptacions</c:v>
                </c:pt>
              </c:strCache>
            </c:strRef>
          </c:tx>
          <c:spPr>
            <a:solidFill>
              <a:schemeClr val="accent4"/>
            </a:solidFill>
            <a:ln>
              <a:noFill/>
            </a:ln>
            <a:effectLst/>
          </c:spPr>
          <c:invertIfNegative val="0"/>
          <c:dLbls>
            <c:dLbl>
              <c:idx val="0"/>
              <c:tx>
                <c:rich>
                  <a:bodyPr/>
                  <a:lstStyle/>
                  <a:p>
                    <a:fld id="{AF708BFC-5A64-401F-B657-BFC01F5948C1}"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D37-469E-879E-498BEA8763B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'A24'!$K$17</c:f>
              <c:numCache>
                <c:formatCode>General</c:formatCode>
                <c:ptCount val="1"/>
                <c:pt idx="0">
                  <c:v>5</c:v>
                </c:pt>
              </c:numCache>
            </c:numRef>
          </c:val>
          <c:extLst>
            <c:ext xmlns:c15="http://schemas.microsoft.com/office/drawing/2012/chart" uri="{02D57815-91ED-43cb-92C2-25804820EDAC}">
              <c15:datalabelsRange>
                <c15:f>'A24'!$K$16</c15:f>
                <c15:dlblRangeCache>
                  <c:ptCount val="1"/>
                  <c:pt idx="0">
                    <c:v>7,5%</c:v>
                  </c:pt>
                </c15:dlblRangeCache>
              </c15:datalabelsRange>
            </c:ext>
            <c:ext xmlns:c16="http://schemas.microsoft.com/office/drawing/2014/chart" uri="{C3380CC4-5D6E-409C-BE32-E72D297353CC}">
              <c16:uniqueId val="{00000009-DD37-469E-879E-498BEA8763B8}"/>
            </c:ext>
          </c:extLst>
        </c:ser>
        <c:ser>
          <c:idx val="5"/>
          <c:order val="5"/>
          <c:tx>
            <c:strRef>
              <c:f>'A24'!$L$15</c:f>
              <c:strCache>
                <c:ptCount val="1"/>
                <c:pt idx="0">
                  <c:v>Exempcions</c:v>
                </c:pt>
              </c:strCache>
            </c:strRef>
          </c:tx>
          <c:spPr>
            <a:solidFill>
              <a:srgbClr val="FF6600"/>
            </a:solidFill>
            <a:ln>
              <a:noFill/>
            </a:ln>
            <a:effectLst/>
          </c:spPr>
          <c:invertIfNegative val="0"/>
          <c:val>
            <c:numRef>
              <c:f>'A24'!$L$17</c:f>
              <c:numCache>
                <c:formatCode>General</c:formatCode>
                <c:ptCount val="1"/>
                <c:pt idx="0">
                  <c:v>0</c:v>
                </c:pt>
              </c:numCache>
            </c:numRef>
          </c:val>
          <c:extLst>
            <c:ext xmlns:c16="http://schemas.microsoft.com/office/drawing/2014/chart" uri="{C3380CC4-5D6E-409C-BE32-E72D297353CC}">
              <c16:uniqueId val="{0000000B-DD37-469E-879E-498BEA8763B8}"/>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7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'A24'!$G$15</c:f>
              <c:strCache>
                <c:ptCount val="1"/>
                <c:pt idx="0">
                  <c:v>Represa sense adaptació</c:v>
                </c:pt>
              </c:strCache>
            </c:strRef>
          </c:tx>
          <c:spPr>
            <a:solidFill>
              <a:schemeClr val="accent1"/>
            </a:solidFill>
            <a:ln>
              <a:noFill/>
            </a:ln>
            <a:effectLst/>
          </c:spPr>
          <c:invertIfNegative val="0"/>
          <c:cat>
            <c:strRef>
              <c:f>'A24'!$B$18:$E$19</c:f>
              <c:strCache>
                <c:ptCount val="2"/>
                <c:pt idx="0">
                  <c:v>Productes agrícoles bàsics</c:v>
                </c:pt>
                <c:pt idx="1">
                  <c:v>Productes agrícoles processats</c:v>
                </c:pt>
              </c:strCache>
            </c:strRef>
          </c:cat>
          <c:val>
            <c:numRef>
              <c:f>'A24'!$G$18:$G$19</c:f>
              <c:numCache>
                <c:formatCode>General</c:formatCode>
                <c:ptCount val="2"/>
                <c:pt idx="0">
                  <c:v>62</c:v>
                </c:pt>
                <c:pt idx="1">
                  <c:v>0</c:v>
                </c:pt>
              </c:numCache>
            </c:numRef>
          </c:val>
          <c:extLst>
            <c:ext xmlns:c16="http://schemas.microsoft.com/office/drawing/2014/chart" uri="{C3380CC4-5D6E-409C-BE32-E72D297353CC}">
              <c16:uniqueId val="{00000000-006A-43AF-B51B-56127DD454DA}"/>
            </c:ext>
          </c:extLst>
        </c:ser>
        <c:ser>
          <c:idx val="1"/>
          <c:order val="1"/>
          <c:tx>
            <c:strRef>
              <c:f>'A24'!$H$15</c:f>
              <c:strCache>
                <c:ptCount val="1"/>
                <c:pt idx="0">
                  <c:v>Transitòries &lt;5</c:v>
                </c:pt>
              </c:strCache>
            </c:strRef>
          </c:tx>
          <c:spPr>
            <a:solidFill>
              <a:schemeClr val="accent1">
                <a:lumMod val="60000"/>
                <a:lumOff val="40000"/>
              </a:schemeClr>
            </a:solidFill>
            <a:ln>
              <a:noFill/>
            </a:ln>
            <a:effectLst/>
          </c:spPr>
          <c:invertIfNegative val="0"/>
          <c:cat>
            <c:strRef>
              <c:f>'A24'!$B$18:$E$19</c:f>
              <c:strCache>
                <c:ptCount val="2"/>
                <c:pt idx="0">
                  <c:v>Productes agrícoles bàsics</c:v>
                </c:pt>
                <c:pt idx="1">
                  <c:v>Productes agrícoles processats</c:v>
                </c:pt>
              </c:strCache>
            </c:strRef>
          </c:cat>
          <c:val>
            <c:numRef>
              <c:f>'A24'!$H$18:$H$19</c:f>
              <c:numCache>
                <c:formatCode>General</c:formatCode>
                <c:ptCount val="2"/>
                <c:pt idx="0">
                  <c:v>0</c:v>
                </c:pt>
                <c:pt idx="1">
                  <c:v>0</c:v>
                </c:pt>
              </c:numCache>
            </c:numRef>
          </c:val>
          <c:extLst>
            <c:ext xmlns:c16="http://schemas.microsoft.com/office/drawing/2014/chart" uri="{C3380CC4-5D6E-409C-BE32-E72D297353CC}">
              <c16:uniqueId val="{00000001-006A-43AF-B51B-56127DD454DA}"/>
            </c:ext>
          </c:extLst>
        </c:ser>
        <c:ser>
          <c:idx val="2"/>
          <c:order val="2"/>
          <c:tx>
            <c:strRef>
              <c:f>'A24'!$I$15</c:f>
              <c:strCache>
                <c:ptCount val="1"/>
                <c:pt idx="0">
                  <c:v>Actes dels quals es pren nota</c:v>
                </c:pt>
              </c:strCache>
            </c:strRef>
          </c:tx>
          <c:spPr>
            <a:solidFill>
              <a:schemeClr val="accent1">
                <a:lumMod val="40000"/>
                <a:lumOff val="60000"/>
              </a:schemeClr>
            </a:solidFill>
            <a:ln>
              <a:noFill/>
            </a:ln>
            <a:effectLst/>
          </c:spPr>
          <c:invertIfNegative val="0"/>
          <c:cat>
            <c:strRef>
              <c:f>'A24'!$B$18:$E$19</c:f>
              <c:strCache>
                <c:ptCount val="2"/>
                <c:pt idx="0">
                  <c:v>Productes agrícoles bàsics</c:v>
                </c:pt>
                <c:pt idx="1">
                  <c:v>Productes agrícoles processats</c:v>
                </c:pt>
              </c:strCache>
            </c:strRef>
          </c:cat>
          <c:val>
            <c:numRef>
              <c:f>'A24'!$I$18:$I$19</c:f>
              <c:numCache>
                <c:formatCode>General</c:formatCode>
                <c:ptCount val="2"/>
                <c:pt idx="0">
                  <c:v>0</c:v>
                </c:pt>
                <c:pt idx="1">
                  <c:v>0</c:v>
                </c:pt>
              </c:numCache>
            </c:numRef>
          </c:val>
          <c:extLst>
            <c:ext xmlns:c16="http://schemas.microsoft.com/office/drawing/2014/chart" uri="{C3380CC4-5D6E-409C-BE32-E72D297353CC}">
              <c16:uniqueId val="{00000002-006A-43AF-B51B-56127DD454DA}"/>
            </c:ext>
          </c:extLst>
        </c:ser>
        <c:ser>
          <c:idx val="3"/>
          <c:order val="3"/>
          <c:tx>
            <c:strRef>
              <c:f>'A24'!$J$15</c:f>
              <c:strCache>
                <c:ptCount val="1"/>
                <c:pt idx="0">
                  <c:v>Transitòries ≥5</c:v>
                </c:pt>
              </c:strCache>
            </c:strRef>
          </c:tx>
          <c:spPr>
            <a:solidFill>
              <a:schemeClr val="accent4">
                <a:lumMod val="40000"/>
                <a:lumOff val="60000"/>
              </a:schemeClr>
            </a:solidFill>
            <a:ln>
              <a:noFill/>
            </a:ln>
            <a:effectLst/>
          </c:spPr>
          <c:invertIfNegative val="0"/>
          <c:cat>
            <c:strRef>
              <c:f>'A24'!$B$18:$E$19</c:f>
              <c:strCache>
                <c:ptCount val="2"/>
                <c:pt idx="0">
                  <c:v>Productes agrícoles bàsics</c:v>
                </c:pt>
                <c:pt idx="1">
                  <c:v>Productes agrícoles processats</c:v>
                </c:pt>
              </c:strCache>
            </c:strRef>
          </c:cat>
          <c:val>
            <c:numRef>
              <c:f>'A24'!$J$18:$J$19</c:f>
              <c:numCache>
                <c:formatCode>General</c:formatCode>
                <c:ptCount val="2"/>
                <c:pt idx="0">
                  <c:v>0</c:v>
                </c:pt>
                <c:pt idx="1">
                  <c:v>0</c:v>
                </c:pt>
              </c:numCache>
            </c:numRef>
          </c:val>
          <c:extLst>
            <c:ext xmlns:c16="http://schemas.microsoft.com/office/drawing/2014/chart" uri="{C3380CC4-5D6E-409C-BE32-E72D297353CC}">
              <c16:uniqueId val="{00000003-006A-43AF-B51B-56127DD454DA}"/>
            </c:ext>
          </c:extLst>
        </c:ser>
        <c:ser>
          <c:idx val="4"/>
          <c:order val="4"/>
          <c:tx>
            <c:strRef>
              <c:f>'A24'!$K$15</c:f>
              <c:strCache>
                <c:ptCount val="1"/>
                <c:pt idx="0">
                  <c:v>Adaptacions</c:v>
                </c:pt>
              </c:strCache>
            </c:strRef>
          </c:tx>
          <c:spPr>
            <a:solidFill>
              <a:schemeClr val="accent4"/>
            </a:solidFill>
            <a:ln>
              <a:noFill/>
            </a:ln>
            <a:effectLst/>
          </c:spPr>
          <c:invertIfNegative val="0"/>
          <c:cat>
            <c:strRef>
              <c:f>'A24'!$B$18:$E$19</c:f>
              <c:strCache>
                <c:ptCount val="2"/>
                <c:pt idx="0">
                  <c:v>Productes agrícoles bàsics</c:v>
                </c:pt>
                <c:pt idx="1">
                  <c:v>Productes agrícoles processats</c:v>
                </c:pt>
              </c:strCache>
            </c:strRef>
          </c:cat>
          <c:val>
            <c:numRef>
              <c:f>'A24'!$K$18:$K$19</c:f>
              <c:numCache>
                <c:formatCode>General</c:formatCode>
                <c:ptCount val="2"/>
                <c:pt idx="0">
                  <c:v>1</c:v>
                </c:pt>
                <c:pt idx="1">
                  <c:v>4</c:v>
                </c:pt>
              </c:numCache>
            </c:numRef>
          </c:val>
          <c:extLst>
            <c:ext xmlns:c16="http://schemas.microsoft.com/office/drawing/2014/chart" uri="{C3380CC4-5D6E-409C-BE32-E72D297353CC}">
              <c16:uniqueId val="{00000004-006A-43AF-B51B-56127DD454DA}"/>
            </c:ext>
          </c:extLst>
        </c:ser>
        <c:ser>
          <c:idx val="5"/>
          <c:order val="5"/>
          <c:tx>
            <c:strRef>
              <c:f>'A24'!$L$15</c:f>
              <c:strCache>
                <c:ptCount val="1"/>
                <c:pt idx="0">
                  <c:v>Exempcions</c:v>
                </c:pt>
              </c:strCache>
            </c:strRef>
          </c:tx>
          <c:spPr>
            <a:solidFill>
              <a:srgbClr val="FF6600"/>
            </a:solidFill>
            <a:ln>
              <a:noFill/>
            </a:ln>
            <a:effectLst/>
          </c:spPr>
          <c:invertIfNegative val="0"/>
          <c:cat>
            <c:strRef>
              <c:f>'A24'!$B$18:$E$19</c:f>
              <c:strCache>
                <c:ptCount val="2"/>
                <c:pt idx="0">
                  <c:v>Productes agrícoles bàsics</c:v>
                </c:pt>
                <c:pt idx="1">
                  <c:v>Productes agrícoles processats</c:v>
                </c:pt>
              </c:strCache>
            </c:strRef>
          </c:cat>
          <c:val>
            <c:numRef>
              <c:f>'A24'!$L$18:$L$19</c:f>
              <c:numCache>
                <c:formatCode>General</c:formatCode>
                <c:ptCount val="2"/>
                <c:pt idx="0">
                  <c:v>0</c:v>
                </c:pt>
                <c:pt idx="1">
                  <c:v>0</c:v>
                </c:pt>
              </c:numCache>
            </c:numRef>
          </c:val>
          <c:extLst>
            <c:ext xmlns:c16="http://schemas.microsoft.com/office/drawing/2014/chart" uri="{C3380CC4-5D6E-409C-BE32-E72D297353CC}">
              <c16:uniqueId val="{00000005-006A-43AF-B51B-56127DD454DA}"/>
            </c:ext>
          </c:extLst>
        </c:ser>
        <c:dLbls>
          <c:showLegendKey val="0"/>
          <c:showVal val="0"/>
          <c:showCatName val="0"/>
          <c:showSerName val="0"/>
          <c:showPercent val="0"/>
          <c:showBubbleSize val="0"/>
        </c:dLbls>
        <c:gapWidth val="150"/>
        <c:overlap val="100"/>
        <c:axId val="288817744"/>
        <c:axId val="288818224"/>
      </c:barChart>
      <c:catAx>
        <c:axId val="288817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8224"/>
        <c:crosses val="autoZero"/>
        <c:auto val="1"/>
        <c:lblAlgn val="ctr"/>
        <c:lblOffset val="100"/>
        <c:noMultiLvlLbl val="0"/>
      </c:catAx>
      <c:valAx>
        <c:axId val="288818224"/>
        <c:scaling>
          <c:orientation val="minMax"/>
          <c:max val="65"/>
          <c:min val="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'A25'!$G$15</c:f>
              <c:strCache>
                <c:ptCount val="1"/>
                <c:pt idx="0">
                  <c:v>Represa sense adaptació</c:v>
                </c:pt>
              </c:strCache>
            </c:strRef>
          </c:tx>
          <c:spPr>
            <a:solidFill>
              <a:schemeClr val="accent1"/>
            </a:solidFill>
            <a:ln>
              <a:noFill/>
            </a:ln>
            <a:effectLst/>
          </c:spPr>
          <c:invertIfNegative val="0"/>
          <c:dLbls>
            <c:dLbl>
              <c:idx val="0"/>
              <c:tx>
                <c:rich>
                  <a:bodyPr/>
                  <a:lstStyle/>
                  <a:p>
                    <a:fld id="{8F99373F-A6C2-45A8-811A-F5765B33883A}"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AB7-4AAA-BC6E-3BB0C6CB029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'A25'!$G$17</c:f>
              <c:numCache>
                <c:formatCode>General</c:formatCode>
                <c:ptCount val="1"/>
                <c:pt idx="0">
                  <c:v>15</c:v>
                </c:pt>
              </c:numCache>
            </c:numRef>
          </c:val>
          <c:extLst>
            <c:ext xmlns:c15="http://schemas.microsoft.com/office/drawing/2012/chart" uri="{02D57815-91ED-43cb-92C2-25804820EDAC}">
              <c15:datalabelsRange>
                <c15:f>'A25'!$G$16</c15:f>
                <c15:dlblRangeCache>
                  <c:ptCount val="1"/>
                  <c:pt idx="0">
                    <c:v>32,6%</c:v>
                  </c:pt>
                </c15:dlblRangeCache>
              </c15:datalabelsRange>
            </c:ext>
            <c:ext xmlns:c16="http://schemas.microsoft.com/office/drawing/2014/chart" uri="{C3380CC4-5D6E-409C-BE32-E72D297353CC}">
              <c16:uniqueId val="{00000001-0AB7-4AAA-BC6E-3BB0C6CB029A}"/>
            </c:ext>
          </c:extLst>
        </c:ser>
        <c:ser>
          <c:idx val="1"/>
          <c:order val="1"/>
          <c:tx>
            <c:strRef>
              <c:f>'A25'!$H$15</c:f>
              <c:strCache>
                <c:ptCount val="1"/>
                <c:pt idx="0">
                  <c:v>Transitòries &lt;5</c:v>
                </c:pt>
              </c:strCache>
            </c:strRef>
          </c:tx>
          <c:spPr>
            <a:solidFill>
              <a:schemeClr val="accent1">
                <a:lumMod val="60000"/>
                <a:lumOff val="40000"/>
              </a:schemeClr>
            </a:solidFill>
            <a:ln>
              <a:noFill/>
            </a:ln>
            <a:effectLst/>
          </c:spPr>
          <c:invertIfNegative val="0"/>
          <c:val>
            <c:numRef>
              <c:f>'A25'!$H$17</c:f>
              <c:numCache>
                <c:formatCode>General</c:formatCode>
                <c:ptCount val="1"/>
                <c:pt idx="0">
                  <c:v>0</c:v>
                </c:pt>
              </c:numCache>
            </c:numRef>
          </c:val>
          <c:extLst>
            <c:ext xmlns:c16="http://schemas.microsoft.com/office/drawing/2014/chart" uri="{C3380CC4-5D6E-409C-BE32-E72D297353CC}">
              <c16:uniqueId val="{00000003-0AB7-4AAA-BC6E-3BB0C6CB029A}"/>
            </c:ext>
          </c:extLst>
        </c:ser>
        <c:ser>
          <c:idx val="2"/>
          <c:order val="2"/>
          <c:tx>
            <c:strRef>
              <c:f>'A25'!$I$15</c:f>
              <c:strCache>
                <c:ptCount val="1"/>
                <c:pt idx="0">
                  <c:v>Actes dels quals es pren nota</c:v>
                </c:pt>
              </c:strCache>
            </c:strRef>
          </c:tx>
          <c:spPr>
            <a:solidFill>
              <a:schemeClr val="accent1">
                <a:lumMod val="40000"/>
                <a:lumOff val="60000"/>
              </a:schemeClr>
            </a:solidFill>
            <a:ln>
              <a:noFill/>
            </a:ln>
            <a:effectLst/>
          </c:spPr>
          <c:invertIfNegative val="0"/>
          <c:val>
            <c:numRef>
              <c:f>'A25'!$I$17</c:f>
              <c:numCache>
                <c:formatCode>General</c:formatCode>
                <c:ptCount val="1"/>
                <c:pt idx="0">
                  <c:v>0</c:v>
                </c:pt>
              </c:numCache>
            </c:numRef>
          </c:val>
          <c:extLst>
            <c:ext xmlns:c16="http://schemas.microsoft.com/office/drawing/2014/chart" uri="{C3380CC4-5D6E-409C-BE32-E72D297353CC}">
              <c16:uniqueId val="{00000005-0AB7-4AAA-BC6E-3BB0C6CB029A}"/>
            </c:ext>
          </c:extLst>
        </c:ser>
        <c:ser>
          <c:idx val="3"/>
          <c:order val="3"/>
          <c:tx>
            <c:strRef>
              <c:f>'A25'!$J$15</c:f>
              <c:strCache>
                <c:ptCount val="1"/>
                <c:pt idx="0">
                  <c:v>Transitòries ≥5</c:v>
                </c:pt>
              </c:strCache>
            </c:strRef>
          </c:tx>
          <c:spPr>
            <a:solidFill>
              <a:schemeClr val="accent4">
                <a:lumMod val="40000"/>
                <a:lumOff val="60000"/>
              </a:schemeClr>
            </a:solidFill>
            <a:ln>
              <a:noFill/>
            </a:ln>
            <a:effectLst/>
          </c:spPr>
          <c:invertIfNegative val="0"/>
          <c:val>
            <c:numRef>
              <c:f>'A25'!$J$17</c:f>
              <c:numCache>
                <c:formatCode>General</c:formatCode>
                <c:ptCount val="1"/>
                <c:pt idx="0">
                  <c:v>0</c:v>
                </c:pt>
              </c:numCache>
            </c:numRef>
          </c:val>
          <c:extLst>
            <c:ext xmlns:c16="http://schemas.microsoft.com/office/drawing/2014/chart" uri="{C3380CC4-5D6E-409C-BE32-E72D297353CC}">
              <c16:uniqueId val="{00000007-0AB7-4AAA-BC6E-3BB0C6CB029A}"/>
            </c:ext>
          </c:extLst>
        </c:ser>
        <c:ser>
          <c:idx val="4"/>
          <c:order val="4"/>
          <c:tx>
            <c:strRef>
              <c:f>'A25'!$K$15</c:f>
              <c:strCache>
                <c:ptCount val="1"/>
                <c:pt idx="0">
                  <c:v>Adaptacions</c:v>
                </c:pt>
              </c:strCache>
            </c:strRef>
          </c:tx>
          <c:spPr>
            <a:solidFill>
              <a:schemeClr val="accent4"/>
            </a:solidFill>
            <a:ln>
              <a:noFill/>
            </a:ln>
            <a:effectLst/>
          </c:spPr>
          <c:invertIfNegative val="0"/>
          <c:dLbls>
            <c:dLbl>
              <c:idx val="0"/>
              <c:tx>
                <c:rich>
                  <a:bodyPr/>
                  <a:lstStyle/>
                  <a:p>
                    <a:fld id="{8A14BB5F-8B99-4CFE-A9E1-1671B02D29A6}"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AB7-4AAA-BC6E-3BB0C6CB029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'A25'!$K$17</c:f>
              <c:numCache>
                <c:formatCode>General</c:formatCode>
                <c:ptCount val="1"/>
                <c:pt idx="0">
                  <c:v>30</c:v>
                </c:pt>
              </c:numCache>
            </c:numRef>
          </c:val>
          <c:extLst>
            <c:ext xmlns:c15="http://schemas.microsoft.com/office/drawing/2012/chart" uri="{02D57815-91ED-43cb-92C2-25804820EDAC}">
              <c15:datalabelsRange>
                <c15:f>'A25'!$K$16</c15:f>
                <c15:dlblRangeCache>
                  <c:ptCount val="1"/>
                  <c:pt idx="0">
                    <c:v>65,2%</c:v>
                  </c:pt>
                </c15:dlblRangeCache>
              </c15:datalabelsRange>
            </c:ext>
            <c:ext xmlns:c16="http://schemas.microsoft.com/office/drawing/2014/chart" uri="{C3380CC4-5D6E-409C-BE32-E72D297353CC}">
              <c16:uniqueId val="{00000009-0AB7-4AAA-BC6E-3BB0C6CB029A}"/>
            </c:ext>
          </c:extLst>
        </c:ser>
        <c:ser>
          <c:idx val="5"/>
          <c:order val="5"/>
          <c:tx>
            <c:strRef>
              <c:f>'A25'!$L$15</c:f>
              <c:strCache>
                <c:ptCount val="1"/>
                <c:pt idx="0">
                  <c:v>Exempcions</c:v>
                </c:pt>
              </c:strCache>
            </c:strRef>
          </c:tx>
          <c:spPr>
            <a:solidFill>
              <a:srgbClr val="FF6600"/>
            </a:solidFill>
            <a:ln>
              <a:noFill/>
            </a:ln>
            <a:effectLst/>
          </c:spPr>
          <c:invertIfNegative val="0"/>
          <c:dLbls>
            <c:dLbl>
              <c:idx val="0"/>
              <c:tx>
                <c:rich>
                  <a:bodyPr/>
                  <a:lstStyle/>
                  <a:p>
                    <a:fld id="{6959FD7F-FFD3-4BE9-92F0-539C5D6AA943}"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AB7-4AAA-BC6E-3BB0C6CB029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'A25'!$L$17</c:f>
              <c:numCache>
                <c:formatCode>General</c:formatCode>
                <c:ptCount val="1"/>
                <c:pt idx="0">
                  <c:v>1</c:v>
                </c:pt>
              </c:numCache>
            </c:numRef>
          </c:val>
          <c:extLst>
            <c:ext xmlns:c15="http://schemas.microsoft.com/office/drawing/2012/chart" uri="{02D57815-91ED-43cb-92C2-25804820EDAC}">
              <c15:datalabelsRange>
                <c15:f>'A25'!$L$16</c15:f>
                <c15:dlblRangeCache>
                  <c:ptCount val="1"/>
                  <c:pt idx="0">
                    <c:v>2,2%</c:v>
                  </c:pt>
                </c15:dlblRangeCache>
              </c15:datalabelsRange>
            </c:ext>
            <c:ext xmlns:c16="http://schemas.microsoft.com/office/drawing/2014/chart" uri="{C3380CC4-5D6E-409C-BE32-E72D297353CC}">
              <c16:uniqueId val="{0000000B-0AB7-4AAA-BC6E-3BB0C6CB029A}"/>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max val="46"/>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'A25'!$G$15</c:f>
              <c:strCache>
                <c:ptCount val="1"/>
                <c:pt idx="0">
                  <c:v>Represa sense adaptació</c:v>
                </c:pt>
              </c:strCache>
            </c:strRef>
          </c:tx>
          <c:spPr>
            <a:solidFill>
              <a:schemeClr val="accent1"/>
            </a:solidFill>
            <a:ln>
              <a:noFill/>
            </a:ln>
            <a:effectLst/>
          </c:spPr>
          <c:invertIfNegative val="0"/>
          <c:cat>
            <c:strRef>
              <c:extLst>
                <c:ext xmlns:c15="http://schemas.microsoft.com/office/drawing/2012/chart" uri="{02D57815-91ED-43cb-92C2-25804820EDAC}">
                  <c15:fullRef>
                    <c15:sqref>'A25'!$B$19:$E$29</c15:sqref>
                  </c15:fullRef>
                </c:ext>
              </c:extLst>
              <c:f>'A25'!$B$20:$E$29</c:f>
              <c:strCache>
                <c:ptCount val="10"/>
                <c:pt idx="0">
                  <c:v>Instruments de defensa comercial</c:v>
                </c:pt>
                <c:pt idx="1">
                  <c:v>Normes comunes d'import / export</c:v>
                </c:pt>
                <c:pt idx="2">
                  <c:v>Regulacions de salvaguardes</c:v>
                </c:pt>
                <c:pt idx="3">
                  <c:v>Enforcement</c:v>
                </c:pt>
                <c:pt idx="4">
                  <c:v>Normes específiques del sector del comerç</c:v>
                </c:pt>
                <c:pt idx="5">
                  <c:v>Règims preferents de comerç</c:v>
                </c:pt>
                <c:pt idx="6">
                  <c:v>Regulacions que apliquen acords</c:v>
                </c:pt>
                <c:pt idx="7">
                  <c:v>Normes comunes per a les exportacions</c:v>
                </c:pt>
                <c:pt idx="8">
                  <c:v>Crèdits d'exportacions</c:v>
                </c:pt>
                <c:pt idx="9">
                  <c:v>Normes específiques del sector del comerç</c:v>
                </c:pt>
              </c:strCache>
            </c:strRef>
          </c:cat>
          <c:val>
            <c:numRef>
              <c:extLst>
                <c:ext xmlns:c15="http://schemas.microsoft.com/office/drawing/2012/chart" uri="{02D57815-91ED-43cb-92C2-25804820EDAC}">
                  <c15:fullRef>
                    <c15:sqref>'A25'!$G$19:$G$29</c15:sqref>
                  </c15:fullRef>
                </c:ext>
              </c:extLst>
              <c:f>'A25'!$G$20:$G$29</c:f>
              <c:numCache>
                <c:formatCode>General</c:formatCode>
                <c:ptCount val="10"/>
                <c:pt idx="0">
                  <c:v>0</c:v>
                </c:pt>
                <c:pt idx="1">
                  <c:v>0</c:v>
                </c:pt>
                <c:pt idx="2">
                  <c:v>0</c:v>
                </c:pt>
                <c:pt idx="3">
                  <c:v>0</c:v>
                </c:pt>
                <c:pt idx="4">
                  <c:v>0</c:v>
                </c:pt>
                <c:pt idx="5">
                  <c:v>0</c:v>
                </c:pt>
                <c:pt idx="6">
                  <c:v>0</c:v>
                </c:pt>
                <c:pt idx="7">
                  <c:v>0</c:v>
                </c:pt>
                <c:pt idx="8">
                  <c:v>6</c:v>
                </c:pt>
                <c:pt idx="9">
                  <c:v>9</c:v>
                </c:pt>
              </c:numCache>
            </c:numRef>
          </c:val>
          <c:extLst>
            <c:ext xmlns:c16="http://schemas.microsoft.com/office/drawing/2014/chart" uri="{C3380CC4-5D6E-409C-BE32-E72D297353CC}">
              <c16:uniqueId val="{00000000-9FDB-4E4D-9CF8-0C0E43F6D030}"/>
            </c:ext>
          </c:extLst>
        </c:ser>
        <c:ser>
          <c:idx val="1"/>
          <c:order val="1"/>
          <c:tx>
            <c:strRef>
              <c:f>'A25'!$H$15</c:f>
              <c:strCache>
                <c:ptCount val="1"/>
                <c:pt idx="0">
                  <c:v>Transitòries &lt;5</c:v>
                </c:pt>
              </c:strCache>
            </c:strRef>
          </c:tx>
          <c:spPr>
            <a:solidFill>
              <a:schemeClr val="accent1">
                <a:lumMod val="60000"/>
                <a:lumOff val="40000"/>
              </a:schemeClr>
            </a:solidFill>
            <a:ln>
              <a:noFill/>
            </a:ln>
            <a:effectLst/>
          </c:spPr>
          <c:invertIfNegative val="0"/>
          <c:cat>
            <c:strRef>
              <c:extLst>
                <c:ext xmlns:c15="http://schemas.microsoft.com/office/drawing/2012/chart" uri="{02D57815-91ED-43cb-92C2-25804820EDAC}">
                  <c15:fullRef>
                    <c15:sqref>'A25'!$B$19:$E$29</c15:sqref>
                  </c15:fullRef>
                </c:ext>
              </c:extLst>
              <c:f>'A25'!$B$20:$E$29</c:f>
              <c:strCache>
                <c:ptCount val="10"/>
                <c:pt idx="0">
                  <c:v>Instruments de defensa comercial</c:v>
                </c:pt>
                <c:pt idx="1">
                  <c:v>Normes comunes d'import / export</c:v>
                </c:pt>
                <c:pt idx="2">
                  <c:v>Regulacions de salvaguardes</c:v>
                </c:pt>
                <c:pt idx="3">
                  <c:v>Enforcement</c:v>
                </c:pt>
                <c:pt idx="4">
                  <c:v>Normes específiques del sector del comerç</c:v>
                </c:pt>
                <c:pt idx="5">
                  <c:v>Règims preferents de comerç</c:v>
                </c:pt>
                <c:pt idx="6">
                  <c:v>Regulacions que apliquen acords</c:v>
                </c:pt>
                <c:pt idx="7">
                  <c:v>Normes comunes per a les exportacions</c:v>
                </c:pt>
                <c:pt idx="8">
                  <c:v>Crèdits d'exportacions</c:v>
                </c:pt>
                <c:pt idx="9">
                  <c:v>Normes específiques del sector del comerç</c:v>
                </c:pt>
              </c:strCache>
            </c:strRef>
          </c:cat>
          <c:val>
            <c:numRef>
              <c:extLst>
                <c:ext xmlns:c15="http://schemas.microsoft.com/office/drawing/2012/chart" uri="{02D57815-91ED-43cb-92C2-25804820EDAC}">
                  <c15:fullRef>
                    <c15:sqref>'A25'!$H$19:$H$29</c15:sqref>
                  </c15:fullRef>
                </c:ext>
              </c:extLst>
              <c:f>'A25'!$H$20:$H$29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DB-4E4D-9CF8-0C0E43F6D030}"/>
            </c:ext>
          </c:extLst>
        </c:ser>
        <c:ser>
          <c:idx val="2"/>
          <c:order val="2"/>
          <c:tx>
            <c:strRef>
              <c:f>'A25'!$I$15</c:f>
              <c:strCache>
                <c:ptCount val="1"/>
                <c:pt idx="0">
                  <c:v>Actes dels quals es pren nota</c:v>
                </c:pt>
              </c:strCache>
            </c:strRef>
          </c:tx>
          <c:spPr>
            <a:solidFill>
              <a:schemeClr val="accent1">
                <a:lumMod val="40000"/>
                <a:lumOff val="60000"/>
              </a:schemeClr>
            </a:solidFill>
            <a:ln>
              <a:noFill/>
            </a:ln>
            <a:effectLst/>
          </c:spPr>
          <c:invertIfNegative val="0"/>
          <c:cat>
            <c:strRef>
              <c:extLst>
                <c:ext xmlns:c15="http://schemas.microsoft.com/office/drawing/2012/chart" uri="{02D57815-91ED-43cb-92C2-25804820EDAC}">
                  <c15:fullRef>
                    <c15:sqref>'A25'!$B$19:$E$29</c15:sqref>
                  </c15:fullRef>
                </c:ext>
              </c:extLst>
              <c:f>'A25'!$B$20:$E$29</c:f>
              <c:strCache>
                <c:ptCount val="10"/>
                <c:pt idx="0">
                  <c:v>Instruments de defensa comercial</c:v>
                </c:pt>
                <c:pt idx="1">
                  <c:v>Normes comunes d'import / export</c:v>
                </c:pt>
                <c:pt idx="2">
                  <c:v>Regulacions de salvaguardes</c:v>
                </c:pt>
                <c:pt idx="3">
                  <c:v>Enforcement</c:v>
                </c:pt>
                <c:pt idx="4">
                  <c:v>Normes específiques del sector del comerç</c:v>
                </c:pt>
                <c:pt idx="5">
                  <c:v>Règims preferents de comerç</c:v>
                </c:pt>
                <c:pt idx="6">
                  <c:v>Regulacions que apliquen acords</c:v>
                </c:pt>
                <c:pt idx="7">
                  <c:v>Normes comunes per a les exportacions</c:v>
                </c:pt>
                <c:pt idx="8">
                  <c:v>Crèdits d'exportacions</c:v>
                </c:pt>
                <c:pt idx="9">
                  <c:v>Normes específiques del sector del comerç</c:v>
                </c:pt>
              </c:strCache>
            </c:strRef>
          </c:cat>
          <c:val>
            <c:numRef>
              <c:extLst>
                <c:ext xmlns:c15="http://schemas.microsoft.com/office/drawing/2012/chart" uri="{02D57815-91ED-43cb-92C2-25804820EDAC}">
                  <c15:fullRef>
                    <c15:sqref>'A25'!$I$19:$I$29</c15:sqref>
                  </c15:fullRef>
                </c:ext>
              </c:extLst>
              <c:f>'A25'!$I$20:$I$29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FDB-4E4D-9CF8-0C0E43F6D030}"/>
            </c:ext>
          </c:extLst>
        </c:ser>
        <c:ser>
          <c:idx val="3"/>
          <c:order val="3"/>
          <c:tx>
            <c:strRef>
              <c:f>'A25'!$J$15</c:f>
              <c:strCache>
                <c:ptCount val="1"/>
                <c:pt idx="0">
                  <c:v>Transitòries ≥5</c:v>
                </c:pt>
              </c:strCache>
            </c:strRef>
          </c:tx>
          <c:spPr>
            <a:solidFill>
              <a:schemeClr val="accent4">
                <a:lumMod val="40000"/>
                <a:lumOff val="60000"/>
              </a:schemeClr>
            </a:solidFill>
            <a:ln>
              <a:noFill/>
            </a:ln>
            <a:effectLst/>
          </c:spPr>
          <c:invertIfNegative val="0"/>
          <c:cat>
            <c:strRef>
              <c:extLst>
                <c:ext xmlns:c15="http://schemas.microsoft.com/office/drawing/2012/chart" uri="{02D57815-91ED-43cb-92C2-25804820EDAC}">
                  <c15:fullRef>
                    <c15:sqref>'A25'!$B$19:$E$29</c15:sqref>
                  </c15:fullRef>
                </c:ext>
              </c:extLst>
              <c:f>'A25'!$B$20:$E$29</c:f>
              <c:strCache>
                <c:ptCount val="10"/>
                <c:pt idx="0">
                  <c:v>Instruments de defensa comercial</c:v>
                </c:pt>
                <c:pt idx="1">
                  <c:v>Normes comunes d'import / export</c:v>
                </c:pt>
                <c:pt idx="2">
                  <c:v>Regulacions de salvaguardes</c:v>
                </c:pt>
                <c:pt idx="3">
                  <c:v>Enforcement</c:v>
                </c:pt>
                <c:pt idx="4">
                  <c:v>Normes específiques del sector del comerç</c:v>
                </c:pt>
                <c:pt idx="5">
                  <c:v>Règims preferents de comerç</c:v>
                </c:pt>
                <c:pt idx="6">
                  <c:v>Regulacions que apliquen acords</c:v>
                </c:pt>
                <c:pt idx="7">
                  <c:v>Normes comunes per a les exportacions</c:v>
                </c:pt>
                <c:pt idx="8">
                  <c:v>Crèdits d'exportacions</c:v>
                </c:pt>
                <c:pt idx="9">
                  <c:v>Normes específiques del sector del comerç</c:v>
                </c:pt>
              </c:strCache>
            </c:strRef>
          </c:cat>
          <c:val>
            <c:numRef>
              <c:extLst>
                <c:ext xmlns:c15="http://schemas.microsoft.com/office/drawing/2012/chart" uri="{02D57815-91ED-43cb-92C2-25804820EDAC}">
                  <c15:fullRef>
                    <c15:sqref>'A25'!$J$19:$J$29</c15:sqref>
                  </c15:fullRef>
                </c:ext>
              </c:extLst>
              <c:f>'A25'!$J$20:$J$29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FDB-4E4D-9CF8-0C0E43F6D030}"/>
            </c:ext>
          </c:extLst>
        </c:ser>
        <c:ser>
          <c:idx val="4"/>
          <c:order val="4"/>
          <c:tx>
            <c:strRef>
              <c:f>'A25'!$K$15</c:f>
              <c:strCache>
                <c:ptCount val="1"/>
                <c:pt idx="0">
                  <c:v>Adaptacions</c:v>
                </c:pt>
              </c:strCache>
            </c:strRef>
          </c:tx>
          <c:spPr>
            <a:solidFill>
              <a:schemeClr val="accent4"/>
            </a:solidFill>
            <a:ln>
              <a:noFill/>
            </a:ln>
            <a:effectLst/>
          </c:spPr>
          <c:invertIfNegative val="0"/>
          <c:cat>
            <c:strRef>
              <c:extLst>
                <c:ext xmlns:c15="http://schemas.microsoft.com/office/drawing/2012/chart" uri="{02D57815-91ED-43cb-92C2-25804820EDAC}">
                  <c15:fullRef>
                    <c15:sqref>'A25'!$B$19:$E$29</c15:sqref>
                  </c15:fullRef>
                </c:ext>
              </c:extLst>
              <c:f>'A25'!$B$20:$E$29</c:f>
              <c:strCache>
                <c:ptCount val="10"/>
                <c:pt idx="0">
                  <c:v>Instruments de defensa comercial</c:v>
                </c:pt>
                <c:pt idx="1">
                  <c:v>Normes comunes d'import / export</c:v>
                </c:pt>
                <c:pt idx="2">
                  <c:v>Regulacions de salvaguardes</c:v>
                </c:pt>
                <c:pt idx="3">
                  <c:v>Enforcement</c:v>
                </c:pt>
                <c:pt idx="4">
                  <c:v>Normes específiques del sector del comerç</c:v>
                </c:pt>
                <c:pt idx="5">
                  <c:v>Règims preferents de comerç</c:v>
                </c:pt>
                <c:pt idx="6">
                  <c:v>Regulacions que apliquen acords</c:v>
                </c:pt>
                <c:pt idx="7">
                  <c:v>Normes comunes per a les exportacions</c:v>
                </c:pt>
                <c:pt idx="8">
                  <c:v>Crèdits d'exportacions</c:v>
                </c:pt>
                <c:pt idx="9">
                  <c:v>Normes específiques del sector del comerç</c:v>
                </c:pt>
              </c:strCache>
            </c:strRef>
          </c:cat>
          <c:val>
            <c:numRef>
              <c:extLst>
                <c:ext xmlns:c15="http://schemas.microsoft.com/office/drawing/2012/chart" uri="{02D57815-91ED-43cb-92C2-25804820EDAC}">
                  <c15:fullRef>
                    <c15:sqref>'A25'!$K$19:$K$29</c15:sqref>
                  </c15:fullRef>
                </c:ext>
              </c:extLst>
              <c:f>'A25'!$K$20:$K$29</c:f>
              <c:numCache>
                <c:formatCode>General</c:formatCode>
                <c:ptCount val="10"/>
                <c:pt idx="0">
                  <c:v>2</c:v>
                </c:pt>
                <c:pt idx="1">
                  <c:v>3</c:v>
                </c:pt>
                <c:pt idx="2">
                  <c:v>10</c:v>
                </c:pt>
                <c:pt idx="3">
                  <c:v>3</c:v>
                </c:pt>
                <c:pt idx="4">
                  <c:v>2</c:v>
                </c:pt>
                <c:pt idx="5">
                  <c:v>2</c:v>
                </c:pt>
                <c:pt idx="6">
                  <c:v>7</c:v>
                </c:pt>
                <c:pt idx="7">
                  <c:v>1</c:v>
                </c:pt>
                <c:pt idx="8">
                  <c:v>0</c:v>
                </c:pt>
                <c:pt idx="9">
                  <c:v>0</c:v>
                </c:pt>
              </c:numCache>
            </c:numRef>
          </c:val>
          <c:extLst>
            <c:ext xmlns:c16="http://schemas.microsoft.com/office/drawing/2014/chart" uri="{C3380CC4-5D6E-409C-BE32-E72D297353CC}">
              <c16:uniqueId val="{00000004-9FDB-4E4D-9CF8-0C0E43F6D030}"/>
            </c:ext>
          </c:extLst>
        </c:ser>
        <c:ser>
          <c:idx val="5"/>
          <c:order val="5"/>
          <c:tx>
            <c:strRef>
              <c:f>'A25'!$L$15</c:f>
              <c:strCache>
                <c:ptCount val="1"/>
                <c:pt idx="0">
                  <c:v>Exempcions</c:v>
                </c:pt>
              </c:strCache>
            </c:strRef>
          </c:tx>
          <c:spPr>
            <a:solidFill>
              <a:srgbClr val="FF6600"/>
            </a:solidFill>
            <a:ln>
              <a:noFill/>
            </a:ln>
            <a:effectLst/>
          </c:spPr>
          <c:invertIfNegative val="0"/>
          <c:cat>
            <c:strRef>
              <c:extLst>
                <c:ext xmlns:c15="http://schemas.microsoft.com/office/drawing/2012/chart" uri="{02D57815-91ED-43cb-92C2-25804820EDAC}">
                  <c15:fullRef>
                    <c15:sqref>'A25'!$B$19:$E$29</c15:sqref>
                  </c15:fullRef>
                </c:ext>
              </c:extLst>
              <c:f>'A25'!$B$20:$E$29</c:f>
              <c:strCache>
                <c:ptCount val="10"/>
                <c:pt idx="0">
                  <c:v>Instruments de defensa comercial</c:v>
                </c:pt>
                <c:pt idx="1">
                  <c:v>Normes comunes d'import / export</c:v>
                </c:pt>
                <c:pt idx="2">
                  <c:v>Regulacions de salvaguardes</c:v>
                </c:pt>
                <c:pt idx="3">
                  <c:v>Enforcement</c:v>
                </c:pt>
                <c:pt idx="4">
                  <c:v>Normes específiques del sector del comerç</c:v>
                </c:pt>
                <c:pt idx="5">
                  <c:v>Règims preferents de comerç</c:v>
                </c:pt>
                <c:pt idx="6">
                  <c:v>Regulacions que apliquen acords</c:v>
                </c:pt>
                <c:pt idx="7">
                  <c:v>Normes comunes per a les exportacions</c:v>
                </c:pt>
                <c:pt idx="8">
                  <c:v>Crèdits d'exportacions</c:v>
                </c:pt>
                <c:pt idx="9">
                  <c:v>Normes específiques del sector del comerç</c:v>
                </c:pt>
              </c:strCache>
            </c:strRef>
          </c:cat>
          <c:val>
            <c:numRef>
              <c:extLst>
                <c:ext xmlns:c15="http://schemas.microsoft.com/office/drawing/2012/chart" uri="{02D57815-91ED-43cb-92C2-25804820EDAC}">
                  <c15:fullRef>
                    <c15:sqref>'A25'!$L$19:$L$29</c15:sqref>
                  </c15:fullRef>
                </c:ext>
              </c:extLst>
              <c:f>'A25'!$L$20:$L$29</c:f>
              <c:numCache>
                <c:formatCode>General</c:formatCode>
                <c:ptCount val="10"/>
                <c:pt idx="0">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9FDB-4E4D-9CF8-0C0E43F6D030}"/>
            </c:ext>
          </c:extLst>
        </c:ser>
        <c:dLbls>
          <c:showLegendKey val="0"/>
          <c:showVal val="0"/>
          <c:showCatName val="0"/>
          <c:showSerName val="0"/>
          <c:showPercent val="0"/>
          <c:showBubbleSize val="0"/>
        </c:dLbls>
        <c:gapWidth val="150"/>
        <c:overlap val="100"/>
        <c:axId val="288817744"/>
        <c:axId val="288818224"/>
      </c:barChart>
      <c:catAx>
        <c:axId val="288817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8224"/>
        <c:crosses val="autoZero"/>
        <c:auto val="1"/>
        <c:lblAlgn val="ctr"/>
        <c:lblOffset val="100"/>
        <c:noMultiLvlLbl val="0"/>
      </c:catAx>
      <c:valAx>
        <c:axId val="288818224"/>
        <c:scaling>
          <c:orientation val="minMax"/>
          <c:max val="1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Plantilla!$G$15</c:f>
              <c:strCache>
                <c:ptCount val="1"/>
                <c:pt idx="0">
                  <c:v>Represa sense adaptació</c:v>
                </c:pt>
              </c:strCache>
            </c:strRef>
          </c:tx>
          <c:spPr>
            <a:solidFill>
              <a:schemeClr val="accent1"/>
            </a:solidFill>
            <a:ln>
              <a:noFill/>
            </a:ln>
            <a:effectLst/>
          </c:spPr>
          <c:invertIfNegative val="0"/>
          <c:dLbls>
            <c:dLbl>
              <c:idx val="0"/>
              <c:tx>
                <c:rich>
                  <a:bodyPr/>
                  <a:lstStyle/>
                  <a:p>
                    <a:fld id="{41C21C9D-007D-42B0-A6C3-999C22A66D5D}"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AAC-45CD-86E0-5949A81B64B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Plantilla!$G$17</c:f>
              <c:numCache>
                <c:formatCode>General</c:formatCode>
                <c:ptCount val="1"/>
                <c:pt idx="0">
                  <c:v>15</c:v>
                </c:pt>
              </c:numCache>
            </c:numRef>
          </c:val>
          <c:extLst>
            <c:ext xmlns:c15="http://schemas.microsoft.com/office/drawing/2012/chart" uri="{02D57815-91ED-43cb-92C2-25804820EDAC}">
              <c15:datalabelsRange>
                <c15:f>Plantilla!$G$16</c15:f>
                <c15:dlblRangeCache>
                  <c:ptCount val="1"/>
                  <c:pt idx="0">
                    <c:v>23,4%</c:v>
                  </c:pt>
                </c15:dlblRangeCache>
              </c15:datalabelsRange>
            </c:ext>
            <c:ext xmlns:c16="http://schemas.microsoft.com/office/drawing/2014/chart" uri="{C3380CC4-5D6E-409C-BE32-E72D297353CC}">
              <c16:uniqueId val="{00000001-2AAC-45CD-86E0-5949A81B64BD}"/>
            </c:ext>
          </c:extLst>
        </c:ser>
        <c:ser>
          <c:idx val="1"/>
          <c:order val="1"/>
          <c:tx>
            <c:strRef>
              <c:f>Plantilla!$H$15</c:f>
              <c:strCache>
                <c:ptCount val="1"/>
                <c:pt idx="0">
                  <c:v>Transitòries &lt;5</c:v>
                </c:pt>
              </c:strCache>
            </c:strRef>
          </c:tx>
          <c:spPr>
            <a:solidFill>
              <a:schemeClr val="accent1">
                <a:lumMod val="60000"/>
                <a:lumOff val="40000"/>
              </a:schemeClr>
            </a:solidFill>
            <a:ln>
              <a:noFill/>
            </a:ln>
            <a:effectLst/>
          </c:spPr>
          <c:invertIfNegative val="0"/>
          <c:dLbls>
            <c:dLbl>
              <c:idx val="0"/>
              <c:tx>
                <c:rich>
                  <a:bodyPr/>
                  <a:lstStyle/>
                  <a:p>
                    <a:fld id="{0E0AFDDA-A0D9-408E-9647-96086EEDA239}"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AAC-45CD-86E0-5949A81B64B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Plantilla!$H$17</c:f>
              <c:numCache>
                <c:formatCode>General</c:formatCode>
                <c:ptCount val="1"/>
                <c:pt idx="0">
                  <c:v>6</c:v>
                </c:pt>
              </c:numCache>
            </c:numRef>
          </c:val>
          <c:extLst>
            <c:ext xmlns:c15="http://schemas.microsoft.com/office/drawing/2012/chart" uri="{02D57815-91ED-43cb-92C2-25804820EDAC}">
              <c15:datalabelsRange>
                <c15:f>Plantilla!$H$16</c15:f>
                <c15:dlblRangeCache>
                  <c:ptCount val="1"/>
                  <c:pt idx="0">
                    <c:v>9,4%</c:v>
                  </c:pt>
                </c15:dlblRangeCache>
              </c15:datalabelsRange>
            </c:ext>
            <c:ext xmlns:c16="http://schemas.microsoft.com/office/drawing/2014/chart" uri="{C3380CC4-5D6E-409C-BE32-E72D297353CC}">
              <c16:uniqueId val="{00000003-2AAC-45CD-86E0-5949A81B64BD}"/>
            </c:ext>
          </c:extLst>
        </c:ser>
        <c:ser>
          <c:idx val="2"/>
          <c:order val="2"/>
          <c:tx>
            <c:strRef>
              <c:f>Plantilla!$I$15</c:f>
              <c:strCache>
                <c:ptCount val="1"/>
                <c:pt idx="0">
                  <c:v>Actes dels quals es pren nota</c:v>
                </c:pt>
              </c:strCache>
            </c:strRef>
          </c:tx>
          <c:spPr>
            <a:solidFill>
              <a:schemeClr val="accent1">
                <a:lumMod val="40000"/>
                <a:lumOff val="60000"/>
              </a:schemeClr>
            </a:solidFill>
            <a:ln>
              <a:noFill/>
            </a:ln>
            <a:effectLst/>
          </c:spPr>
          <c:invertIfNegative val="0"/>
          <c:dLbls>
            <c:dLbl>
              <c:idx val="0"/>
              <c:tx>
                <c:rich>
                  <a:bodyPr/>
                  <a:lstStyle/>
                  <a:p>
                    <a:fld id="{D46210A0-BBC7-4D3D-9C8D-1F7ACC3272F8}"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AAC-45CD-86E0-5949A81B64B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Plantilla!$I$17</c:f>
              <c:numCache>
                <c:formatCode>General</c:formatCode>
                <c:ptCount val="1"/>
                <c:pt idx="0">
                  <c:v>5</c:v>
                </c:pt>
              </c:numCache>
            </c:numRef>
          </c:val>
          <c:extLst>
            <c:ext xmlns:c15="http://schemas.microsoft.com/office/drawing/2012/chart" uri="{02D57815-91ED-43cb-92C2-25804820EDAC}">
              <c15:datalabelsRange>
                <c15:f>Plantilla!$I$16</c15:f>
                <c15:dlblRangeCache>
                  <c:ptCount val="1"/>
                  <c:pt idx="0">
                    <c:v>7,8%</c:v>
                  </c:pt>
                </c15:dlblRangeCache>
              </c15:datalabelsRange>
            </c:ext>
            <c:ext xmlns:c16="http://schemas.microsoft.com/office/drawing/2014/chart" uri="{C3380CC4-5D6E-409C-BE32-E72D297353CC}">
              <c16:uniqueId val="{00000005-2AAC-45CD-86E0-5949A81B64BD}"/>
            </c:ext>
          </c:extLst>
        </c:ser>
        <c:ser>
          <c:idx val="3"/>
          <c:order val="3"/>
          <c:tx>
            <c:strRef>
              <c:f>Plantilla!$J$15</c:f>
              <c:strCache>
                <c:ptCount val="1"/>
                <c:pt idx="0">
                  <c:v>Transitòries ≥5</c:v>
                </c:pt>
              </c:strCache>
            </c:strRef>
          </c:tx>
          <c:spPr>
            <a:solidFill>
              <a:schemeClr val="accent4">
                <a:lumMod val="40000"/>
                <a:lumOff val="60000"/>
              </a:schemeClr>
            </a:solidFill>
            <a:ln>
              <a:noFill/>
            </a:ln>
            <a:effectLst/>
          </c:spPr>
          <c:invertIfNegative val="0"/>
          <c:dLbls>
            <c:dLbl>
              <c:idx val="0"/>
              <c:tx>
                <c:rich>
                  <a:bodyPr/>
                  <a:lstStyle/>
                  <a:p>
                    <a:fld id="{EC9AA411-0890-43B2-9158-DB1365999F01}"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2AAC-45CD-86E0-5949A81B64B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Plantilla!$J$17</c:f>
              <c:numCache>
                <c:formatCode>General</c:formatCode>
                <c:ptCount val="1"/>
                <c:pt idx="0">
                  <c:v>6</c:v>
                </c:pt>
              </c:numCache>
            </c:numRef>
          </c:val>
          <c:extLst>
            <c:ext xmlns:c15="http://schemas.microsoft.com/office/drawing/2012/chart" uri="{02D57815-91ED-43cb-92C2-25804820EDAC}">
              <c15:datalabelsRange>
                <c15:f>Plantilla!$J$16</c15:f>
                <c15:dlblRangeCache>
                  <c:ptCount val="1"/>
                  <c:pt idx="0">
                    <c:v>9,4%</c:v>
                  </c:pt>
                </c15:dlblRangeCache>
              </c15:datalabelsRange>
            </c:ext>
            <c:ext xmlns:c16="http://schemas.microsoft.com/office/drawing/2014/chart" uri="{C3380CC4-5D6E-409C-BE32-E72D297353CC}">
              <c16:uniqueId val="{00000007-2AAC-45CD-86E0-5949A81B64BD}"/>
            </c:ext>
          </c:extLst>
        </c:ser>
        <c:ser>
          <c:idx val="4"/>
          <c:order val="4"/>
          <c:tx>
            <c:strRef>
              <c:f>Plantilla!$K$15</c:f>
              <c:strCache>
                <c:ptCount val="1"/>
                <c:pt idx="0">
                  <c:v>Adaptacions</c:v>
                </c:pt>
              </c:strCache>
            </c:strRef>
          </c:tx>
          <c:spPr>
            <a:solidFill>
              <a:schemeClr val="accent4"/>
            </a:solidFill>
            <a:ln>
              <a:noFill/>
            </a:ln>
            <a:effectLst/>
          </c:spPr>
          <c:invertIfNegative val="0"/>
          <c:dLbls>
            <c:dLbl>
              <c:idx val="0"/>
              <c:tx>
                <c:rich>
                  <a:bodyPr/>
                  <a:lstStyle/>
                  <a:p>
                    <a:fld id="{05BF65DA-0FD4-4A71-BE41-16FCD47AB4EE}"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AAC-45CD-86E0-5949A81B64B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Plantilla!$K$17</c:f>
              <c:numCache>
                <c:formatCode>General</c:formatCode>
                <c:ptCount val="1"/>
                <c:pt idx="0">
                  <c:v>9</c:v>
                </c:pt>
              </c:numCache>
            </c:numRef>
          </c:val>
          <c:extLst>
            <c:ext xmlns:c15="http://schemas.microsoft.com/office/drawing/2012/chart" uri="{02D57815-91ED-43cb-92C2-25804820EDAC}">
              <c15:datalabelsRange>
                <c15:f>Plantilla!$K$16</c15:f>
                <c15:dlblRangeCache>
                  <c:ptCount val="1"/>
                  <c:pt idx="0">
                    <c:v>14,1%</c:v>
                  </c:pt>
                </c15:dlblRangeCache>
              </c15:datalabelsRange>
            </c:ext>
            <c:ext xmlns:c16="http://schemas.microsoft.com/office/drawing/2014/chart" uri="{C3380CC4-5D6E-409C-BE32-E72D297353CC}">
              <c16:uniqueId val="{00000009-2AAC-45CD-86E0-5949A81B64BD}"/>
            </c:ext>
          </c:extLst>
        </c:ser>
        <c:ser>
          <c:idx val="5"/>
          <c:order val="5"/>
          <c:tx>
            <c:strRef>
              <c:f>Plantilla!$L$15</c:f>
              <c:strCache>
                <c:ptCount val="1"/>
                <c:pt idx="0">
                  <c:v>Exempcions</c:v>
                </c:pt>
              </c:strCache>
            </c:strRef>
          </c:tx>
          <c:spPr>
            <a:solidFill>
              <a:srgbClr val="FF6600"/>
            </a:solidFill>
            <a:ln>
              <a:noFill/>
            </a:ln>
            <a:effectLst/>
          </c:spPr>
          <c:invertIfNegative val="0"/>
          <c:dLbls>
            <c:dLbl>
              <c:idx val="0"/>
              <c:tx>
                <c:rich>
                  <a:bodyPr/>
                  <a:lstStyle/>
                  <a:p>
                    <a:fld id="{CC17A21D-CCBD-42FA-9DA4-48349597EDAB}" type="CELLRANGE">
                      <a:rPr lang="en-US"/>
                      <a:pPr/>
                      <a:t>[CELLRANGE]</a:t>
                    </a:fld>
                    <a:endParaRPr lang="ca-AD"/>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AAC-45CD-86E0-5949A81B64B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ca-AD"/>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Plantilla!$L$17</c:f>
              <c:numCache>
                <c:formatCode>General</c:formatCode>
                <c:ptCount val="1"/>
                <c:pt idx="0">
                  <c:v>34</c:v>
                </c:pt>
              </c:numCache>
            </c:numRef>
          </c:val>
          <c:extLst>
            <c:ext xmlns:c15="http://schemas.microsoft.com/office/drawing/2012/chart" uri="{02D57815-91ED-43cb-92C2-25804820EDAC}">
              <c15:datalabelsRange>
                <c15:f>Plantilla!$L$16</c15:f>
                <c15:dlblRangeCache>
                  <c:ptCount val="1"/>
                  <c:pt idx="0">
                    <c:v>53,1%</c:v>
                  </c:pt>
                </c15:dlblRangeCache>
              </c15:datalabelsRange>
            </c:ext>
            <c:ext xmlns:c16="http://schemas.microsoft.com/office/drawing/2014/chart" uri="{C3380CC4-5D6E-409C-BE32-E72D297353CC}">
              <c16:uniqueId val="{0000000B-2AAC-45CD-86E0-5949A81B64BD}"/>
            </c:ext>
          </c:extLst>
        </c:ser>
        <c:dLbls>
          <c:showLegendKey val="0"/>
          <c:showVal val="0"/>
          <c:showCatName val="0"/>
          <c:showSerName val="0"/>
          <c:showPercent val="0"/>
          <c:showBubbleSize val="0"/>
        </c:dLbls>
        <c:gapWidth val="150"/>
        <c:overlap val="100"/>
        <c:axId val="288796496"/>
        <c:axId val="288803696"/>
      </c:barChart>
      <c:catAx>
        <c:axId val="288796496"/>
        <c:scaling>
          <c:orientation val="minMax"/>
        </c:scaling>
        <c:delete val="1"/>
        <c:axPos val="l"/>
        <c:majorTickMark val="none"/>
        <c:minorTickMark val="none"/>
        <c:tickLblPos val="nextTo"/>
        <c:crossAx val="288803696"/>
        <c:crosses val="autoZero"/>
        <c:auto val="1"/>
        <c:lblAlgn val="ctr"/>
        <c:lblOffset val="100"/>
        <c:noMultiLvlLbl val="0"/>
      </c:catAx>
      <c:valAx>
        <c:axId val="2888036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79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Plantilla!$G$15</c:f>
              <c:strCache>
                <c:ptCount val="1"/>
                <c:pt idx="0">
                  <c:v>Represa sense adaptació</c:v>
                </c:pt>
              </c:strCache>
            </c:strRef>
          </c:tx>
          <c:spPr>
            <a:solidFill>
              <a:schemeClr val="accent1"/>
            </a:solidFill>
            <a:ln>
              <a:noFill/>
            </a:ln>
            <a:effectLst/>
          </c:spPr>
          <c:invertIfNegative val="0"/>
          <c:cat>
            <c:strRef>
              <c:f>Plantilla!$B$18:$E$28</c:f>
              <c:strCache>
                <c:ptCount val="11"/>
                <c:pt idx="0">
                  <c:v>Disposicions bàsiques i generals</c:v>
                </c:pt>
                <c:pt idx="1">
                  <c:v>Confidencialitat estadística</c:v>
                </c:pt>
                <c:pt idx="2">
                  <c:v>Estadística empresarial</c:v>
                </c:pt>
                <c:pt idx="3">
                  <c:v>Indústria, serveis i turisme</c:v>
                </c:pt>
                <c:pt idx="4">
                  <c:v>Transport</c:v>
                </c:pt>
                <c:pt idx="5">
                  <c:v>Població i condicions socials</c:v>
                </c:pt>
                <c:pt idx="6">
                  <c:v>Economia i finances</c:v>
                </c:pt>
                <c:pt idx="7">
                  <c:v>Classificació / Nomenclatures</c:v>
                </c:pt>
                <c:pt idx="8">
                  <c:v>Agricultura i pesca</c:v>
                </c:pt>
                <c:pt idx="9">
                  <c:v>Energia</c:v>
                </c:pt>
                <c:pt idx="10">
                  <c:v>Medi ambient</c:v>
                </c:pt>
              </c:strCache>
            </c:strRef>
          </c:cat>
          <c:val>
            <c:numRef>
              <c:f>Plantilla!$G$18:$G$28</c:f>
              <c:numCache>
                <c:formatCode>General</c:formatCode>
                <c:ptCount val="11"/>
                <c:pt idx="0">
                  <c:v>6</c:v>
                </c:pt>
                <c:pt idx="1">
                  <c:v>2</c:v>
                </c:pt>
                <c:pt idx="2">
                  <c:v>0</c:v>
                </c:pt>
                <c:pt idx="3">
                  <c:v>0</c:v>
                </c:pt>
                <c:pt idx="4">
                  <c:v>1</c:v>
                </c:pt>
                <c:pt idx="5">
                  <c:v>1</c:v>
                </c:pt>
                <c:pt idx="6">
                  <c:v>0</c:v>
                </c:pt>
                <c:pt idx="7">
                  <c:v>5</c:v>
                </c:pt>
                <c:pt idx="8">
                  <c:v>0</c:v>
                </c:pt>
                <c:pt idx="9">
                  <c:v>0</c:v>
                </c:pt>
                <c:pt idx="10">
                  <c:v>0</c:v>
                </c:pt>
              </c:numCache>
            </c:numRef>
          </c:val>
          <c:extLst>
            <c:ext xmlns:c16="http://schemas.microsoft.com/office/drawing/2014/chart" uri="{C3380CC4-5D6E-409C-BE32-E72D297353CC}">
              <c16:uniqueId val="{00000000-3E41-44AE-8B83-00963F493F9F}"/>
            </c:ext>
          </c:extLst>
        </c:ser>
        <c:ser>
          <c:idx val="1"/>
          <c:order val="1"/>
          <c:tx>
            <c:strRef>
              <c:f>Plantilla!$H$15</c:f>
              <c:strCache>
                <c:ptCount val="1"/>
                <c:pt idx="0">
                  <c:v>Transitòries &lt;5</c:v>
                </c:pt>
              </c:strCache>
            </c:strRef>
          </c:tx>
          <c:spPr>
            <a:solidFill>
              <a:schemeClr val="accent1">
                <a:lumMod val="60000"/>
                <a:lumOff val="40000"/>
              </a:schemeClr>
            </a:solidFill>
            <a:ln>
              <a:noFill/>
            </a:ln>
            <a:effectLst/>
          </c:spPr>
          <c:invertIfNegative val="0"/>
          <c:cat>
            <c:strRef>
              <c:f>Plantilla!$B$18:$E$28</c:f>
              <c:strCache>
                <c:ptCount val="11"/>
                <c:pt idx="0">
                  <c:v>Disposicions bàsiques i generals</c:v>
                </c:pt>
                <c:pt idx="1">
                  <c:v>Confidencialitat estadística</c:v>
                </c:pt>
                <c:pt idx="2">
                  <c:v>Estadística empresarial</c:v>
                </c:pt>
                <c:pt idx="3">
                  <c:v>Indústria, serveis i turisme</c:v>
                </c:pt>
                <c:pt idx="4">
                  <c:v>Transport</c:v>
                </c:pt>
                <c:pt idx="5">
                  <c:v>Població i condicions socials</c:v>
                </c:pt>
                <c:pt idx="6">
                  <c:v>Economia i finances</c:v>
                </c:pt>
                <c:pt idx="7">
                  <c:v>Classificació / Nomenclatures</c:v>
                </c:pt>
                <c:pt idx="8">
                  <c:v>Agricultura i pesca</c:v>
                </c:pt>
                <c:pt idx="9">
                  <c:v>Energia</c:v>
                </c:pt>
                <c:pt idx="10">
                  <c:v>Medi ambient</c:v>
                </c:pt>
              </c:strCache>
            </c:strRef>
          </c:cat>
          <c:val>
            <c:numRef>
              <c:f>Plantilla!$H$18:$H$28</c:f>
              <c:numCache>
                <c:formatCode>General</c:formatCode>
                <c:ptCount val="11"/>
                <c:pt idx="0">
                  <c:v>0</c:v>
                </c:pt>
                <c:pt idx="1">
                  <c:v>0</c:v>
                </c:pt>
                <c:pt idx="2">
                  <c:v>5</c:v>
                </c:pt>
                <c:pt idx="3">
                  <c:v>0</c:v>
                </c:pt>
                <c:pt idx="4">
                  <c:v>0</c:v>
                </c:pt>
                <c:pt idx="5">
                  <c:v>0</c:v>
                </c:pt>
                <c:pt idx="6">
                  <c:v>0</c:v>
                </c:pt>
                <c:pt idx="7">
                  <c:v>0</c:v>
                </c:pt>
                <c:pt idx="8">
                  <c:v>1</c:v>
                </c:pt>
                <c:pt idx="9">
                  <c:v>0</c:v>
                </c:pt>
                <c:pt idx="10">
                  <c:v>0</c:v>
                </c:pt>
              </c:numCache>
            </c:numRef>
          </c:val>
          <c:extLst>
            <c:ext xmlns:c16="http://schemas.microsoft.com/office/drawing/2014/chart" uri="{C3380CC4-5D6E-409C-BE32-E72D297353CC}">
              <c16:uniqueId val="{00000001-3E41-44AE-8B83-00963F493F9F}"/>
            </c:ext>
          </c:extLst>
        </c:ser>
        <c:ser>
          <c:idx val="2"/>
          <c:order val="2"/>
          <c:tx>
            <c:strRef>
              <c:f>Plantilla!$I$15</c:f>
              <c:strCache>
                <c:ptCount val="1"/>
                <c:pt idx="0">
                  <c:v>Actes dels quals es pren nota</c:v>
                </c:pt>
              </c:strCache>
            </c:strRef>
          </c:tx>
          <c:spPr>
            <a:solidFill>
              <a:schemeClr val="accent1">
                <a:lumMod val="40000"/>
                <a:lumOff val="60000"/>
              </a:schemeClr>
            </a:solidFill>
            <a:ln>
              <a:noFill/>
            </a:ln>
            <a:effectLst/>
          </c:spPr>
          <c:invertIfNegative val="0"/>
          <c:cat>
            <c:strRef>
              <c:f>Plantilla!$B$18:$E$28</c:f>
              <c:strCache>
                <c:ptCount val="11"/>
                <c:pt idx="0">
                  <c:v>Disposicions bàsiques i generals</c:v>
                </c:pt>
                <c:pt idx="1">
                  <c:v>Confidencialitat estadística</c:v>
                </c:pt>
                <c:pt idx="2">
                  <c:v>Estadística empresarial</c:v>
                </c:pt>
                <c:pt idx="3">
                  <c:v>Indústria, serveis i turisme</c:v>
                </c:pt>
                <c:pt idx="4">
                  <c:v>Transport</c:v>
                </c:pt>
                <c:pt idx="5">
                  <c:v>Població i condicions socials</c:v>
                </c:pt>
                <c:pt idx="6">
                  <c:v>Economia i finances</c:v>
                </c:pt>
                <c:pt idx="7">
                  <c:v>Classificació / Nomenclatures</c:v>
                </c:pt>
                <c:pt idx="8">
                  <c:v>Agricultura i pesca</c:v>
                </c:pt>
                <c:pt idx="9">
                  <c:v>Energia</c:v>
                </c:pt>
                <c:pt idx="10">
                  <c:v>Medi ambient</c:v>
                </c:pt>
              </c:strCache>
            </c:strRef>
          </c:cat>
          <c:val>
            <c:numRef>
              <c:f>Plantilla!$I$18:$I$28</c:f>
              <c:numCache>
                <c:formatCode>General</c:formatCode>
                <c:ptCount val="11"/>
                <c:pt idx="0">
                  <c:v>1</c:v>
                </c:pt>
                <c:pt idx="1">
                  <c:v>1</c:v>
                </c:pt>
                <c:pt idx="2">
                  <c:v>0</c:v>
                </c:pt>
                <c:pt idx="3">
                  <c:v>0</c:v>
                </c:pt>
                <c:pt idx="4">
                  <c:v>0</c:v>
                </c:pt>
                <c:pt idx="5">
                  <c:v>0</c:v>
                </c:pt>
                <c:pt idx="6">
                  <c:v>0</c:v>
                </c:pt>
                <c:pt idx="7">
                  <c:v>1</c:v>
                </c:pt>
                <c:pt idx="8">
                  <c:v>2</c:v>
                </c:pt>
                <c:pt idx="9">
                  <c:v>0</c:v>
                </c:pt>
                <c:pt idx="10">
                  <c:v>0</c:v>
                </c:pt>
              </c:numCache>
            </c:numRef>
          </c:val>
          <c:extLst>
            <c:ext xmlns:c16="http://schemas.microsoft.com/office/drawing/2014/chart" uri="{C3380CC4-5D6E-409C-BE32-E72D297353CC}">
              <c16:uniqueId val="{00000002-3E41-44AE-8B83-00963F493F9F}"/>
            </c:ext>
          </c:extLst>
        </c:ser>
        <c:ser>
          <c:idx val="3"/>
          <c:order val="3"/>
          <c:tx>
            <c:strRef>
              <c:f>Plantilla!$J$15</c:f>
              <c:strCache>
                <c:ptCount val="1"/>
                <c:pt idx="0">
                  <c:v>Transitòries ≥5</c:v>
                </c:pt>
              </c:strCache>
            </c:strRef>
          </c:tx>
          <c:spPr>
            <a:solidFill>
              <a:schemeClr val="accent4">
                <a:lumMod val="40000"/>
                <a:lumOff val="60000"/>
              </a:schemeClr>
            </a:solidFill>
            <a:ln>
              <a:noFill/>
            </a:ln>
            <a:effectLst/>
          </c:spPr>
          <c:invertIfNegative val="0"/>
          <c:cat>
            <c:strRef>
              <c:f>Plantilla!$B$18:$E$28</c:f>
              <c:strCache>
                <c:ptCount val="11"/>
                <c:pt idx="0">
                  <c:v>Disposicions bàsiques i generals</c:v>
                </c:pt>
                <c:pt idx="1">
                  <c:v>Confidencialitat estadística</c:v>
                </c:pt>
                <c:pt idx="2">
                  <c:v>Estadística empresarial</c:v>
                </c:pt>
                <c:pt idx="3">
                  <c:v>Indústria, serveis i turisme</c:v>
                </c:pt>
                <c:pt idx="4">
                  <c:v>Transport</c:v>
                </c:pt>
                <c:pt idx="5">
                  <c:v>Població i condicions socials</c:v>
                </c:pt>
                <c:pt idx="6">
                  <c:v>Economia i finances</c:v>
                </c:pt>
                <c:pt idx="7">
                  <c:v>Classificació / Nomenclatures</c:v>
                </c:pt>
                <c:pt idx="8">
                  <c:v>Agricultura i pesca</c:v>
                </c:pt>
                <c:pt idx="9">
                  <c:v>Energia</c:v>
                </c:pt>
                <c:pt idx="10">
                  <c:v>Medi ambient</c:v>
                </c:pt>
              </c:strCache>
            </c:strRef>
          </c:cat>
          <c:val>
            <c:numRef>
              <c:f>Plantilla!$J$18:$J$28</c:f>
              <c:numCache>
                <c:formatCode>General</c:formatCode>
                <c:ptCount val="11"/>
                <c:pt idx="0">
                  <c:v>0</c:v>
                </c:pt>
                <c:pt idx="1">
                  <c:v>0</c:v>
                </c:pt>
                <c:pt idx="2">
                  <c:v>0</c:v>
                </c:pt>
                <c:pt idx="3">
                  <c:v>6</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3E41-44AE-8B83-00963F493F9F}"/>
            </c:ext>
          </c:extLst>
        </c:ser>
        <c:ser>
          <c:idx val="4"/>
          <c:order val="4"/>
          <c:tx>
            <c:strRef>
              <c:f>Plantilla!$K$15</c:f>
              <c:strCache>
                <c:ptCount val="1"/>
                <c:pt idx="0">
                  <c:v>Adaptacions</c:v>
                </c:pt>
              </c:strCache>
            </c:strRef>
          </c:tx>
          <c:spPr>
            <a:solidFill>
              <a:schemeClr val="accent4"/>
            </a:solidFill>
            <a:ln>
              <a:noFill/>
            </a:ln>
            <a:effectLst/>
          </c:spPr>
          <c:invertIfNegative val="0"/>
          <c:cat>
            <c:strRef>
              <c:f>Plantilla!$B$18:$E$28</c:f>
              <c:strCache>
                <c:ptCount val="11"/>
                <c:pt idx="0">
                  <c:v>Disposicions bàsiques i generals</c:v>
                </c:pt>
                <c:pt idx="1">
                  <c:v>Confidencialitat estadística</c:v>
                </c:pt>
                <c:pt idx="2">
                  <c:v>Estadística empresarial</c:v>
                </c:pt>
                <c:pt idx="3">
                  <c:v>Indústria, serveis i turisme</c:v>
                </c:pt>
                <c:pt idx="4">
                  <c:v>Transport</c:v>
                </c:pt>
                <c:pt idx="5">
                  <c:v>Població i condicions socials</c:v>
                </c:pt>
                <c:pt idx="6">
                  <c:v>Economia i finances</c:v>
                </c:pt>
                <c:pt idx="7">
                  <c:v>Classificació / Nomenclatures</c:v>
                </c:pt>
                <c:pt idx="8">
                  <c:v>Agricultura i pesca</c:v>
                </c:pt>
                <c:pt idx="9">
                  <c:v>Energia</c:v>
                </c:pt>
                <c:pt idx="10">
                  <c:v>Medi ambient</c:v>
                </c:pt>
              </c:strCache>
            </c:strRef>
          </c:cat>
          <c:val>
            <c:numRef>
              <c:f>Plantilla!$K$18:$K$28</c:f>
              <c:numCache>
                <c:formatCode>General</c:formatCode>
                <c:ptCount val="11"/>
                <c:pt idx="0">
                  <c:v>0</c:v>
                </c:pt>
                <c:pt idx="1">
                  <c:v>0</c:v>
                </c:pt>
                <c:pt idx="2">
                  <c:v>1</c:v>
                </c:pt>
                <c:pt idx="3">
                  <c:v>1</c:v>
                </c:pt>
                <c:pt idx="4">
                  <c:v>0</c:v>
                </c:pt>
                <c:pt idx="5">
                  <c:v>4</c:v>
                </c:pt>
                <c:pt idx="6">
                  <c:v>0</c:v>
                </c:pt>
                <c:pt idx="7">
                  <c:v>0</c:v>
                </c:pt>
                <c:pt idx="8">
                  <c:v>0</c:v>
                </c:pt>
                <c:pt idx="9">
                  <c:v>2</c:v>
                </c:pt>
                <c:pt idx="10">
                  <c:v>1</c:v>
                </c:pt>
              </c:numCache>
            </c:numRef>
          </c:val>
          <c:extLst>
            <c:ext xmlns:c16="http://schemas.microsoft.com/office/drawing/2014/chart" uri="{C3380CC4-5D6E-409C-BE32-E72D297353CC}">
              <c16:uniqueId val="{00000004-3E41-44AE-8B83-00963F493F9F}"/>
            </c:ext>
          </c:extLst>
        </c:ser>
        <c:ser>
          <c:idx val="5"/>
          <c:order val="5"/>
          <c:tx>
            <c:strRef>
              <c:f>Plantilla!$L$15</c:f>
              <c:strCache>
                <c:ptCount val="1"/>
                <c:pt idx="0">
                  <c:v>Exempcions</c:v>
                </c:pt>
              </c:strCache>
            </c:strRef>
          </c:tx>
          <c:spPr>
            <a:solidFill>
              <a:srgbClr val="FF6600"/>
            </a:solidFill>
            <a:ln>
              <a:noFill/>
            </a:ln>
            <a:effectLst/>
          </c:spPr>
          <c:invertIfNegative val="0"/>
          <c:cat>
            <c:strRef>
              <c:f>Plantilla!$B$18:$E$28</c:f>
              <c:strCache>
                <c:ptCount val="11"/>
                <c:pt idx="0">
                  <c:v>Disposicions bàsiques i generals</c:v>
                </c:pt>
                <c:pt idx="1">
                  <c:v>Confidencialitat estadística</c:v>
                </c:pt>
                <c:pt idx="2">
                  <c:v>Estadística empresarial</c:v>
                </c:pt>
                <c:pt idx="3">
                  <c:v>Indústria, serveis i turisme</c:v>
                </c:pt>
                <c:pt idx="4">
                  <c:v>Transport</c:v>
                </c:pt>
                <c:pt idx="5">
                  <c:v>Població i condicions socials</c:v>
                </c:pt>
                <c:pt idx="6">
                  <c:v>Economia i finances</c:v>
                </c:pt>
                <c:pt idx="7">
                  <c:v>Classificació / Nomenclatures</c:v>
                </c:pt>
                <c:pt idx="8">
                  <c:v>Agricultura i pesca</c:v>
                </c:pt>
                <c:pt idx="9">
                  <c:v>Energia</c:v>
                </c:pt>
                <c:pt idx="10">
                  <c:v>Medi ambient</c:v>
                </c:pt>
              </c:strCache>
            </c:strRef>
          </c:cat>
          <c:val>
            <c:numRef>
              <c:f>Plantilla!$L$18:$L$28</c:f>
              <c:numCache>
                <c:formatCode>General</c:formatCode>
                <c:ptCount val="11"/>
                <c:pt idx="0">
                  <c:v>0</c:v>
                </c:pt>
                <c:pt idx="1">
                  <c:v>0</c:v>
                </c:pt>
                <c:pt idx="2">
                  <c:v>0</c:v>
                </c:pt>
                <c:pt idx="3">
                  <c:v>0</c:v>
                </c:pt>
                <c:pt idx="4">
                  <c:v>5</c:v>
                </c:pt>
                <c:pt idx="5">
                  <c:v>6</c:v>
                </c:pt>
                <c:pt idx="6">
                  <c:v>11</c:v>
                </c:pt>
                <c:pt idx="7">
                  <c:v>0</c:v>
                </c:pt>
                <c:pt idx="8">
                  <c:v>11</c:v>
                </c:pt>
                <c:pt idx="9">
                  <c:v>0</c:v>
                </c:pt>
                <c:pt idx="10">
                  <c:v>1</c:v>
                </c:pt>
              </c:numCache>
            </c:numRef>
          </c:val>
          <c:extLst>
            <c:ext xmlns:c16="http://schemas.microsoft.com/office/drawing/2014/chart" uri="{C3380CC4-5D6E-409C-BE32-E72D297353CC}">
              <c16:uniqueId val="{00000005-3E41-44AE-8B83-00963F493F9F}"/>
            </c:ext>
          </c:extLst>
        </c:ser>
        <c:dLbls>
          <c:showLegendKey val="0"/>
          <c:showVal val="0"/>
          <c:showCatName val="0"/>
          <c:showSerName val="0"/>
          <c:showPercent val="0"/>
          <c:showBubbleSize val="0"/>
        </c:dLbls>
        <c:gapWidth val="150"/>
        <c:overlap val="100"/>
        <c:axId val="288817744"/>
        <c:axId val="288818224"/>
      </c:barChart>
      <c:catAx>
        <c:axId val="288817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8224"/>
        <c:crosses val="autoZero"/>
        <c:auto val="1"/>
        <c:lblAlgn val="ctr"/>
        <c:lblOffset val="100"/>
        <c:noMultiLvlLbl val="0"/>
      </c:catAx>
      <c:valAx>
        <c:axId val="288818224"/>
        <c:scaling>
          <c:orientation val="minMax"/>
          <c:max val="14"/>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crossAx val="28881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A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a-AD"/>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79B40EE5-D41F-46C0-B673-9248071D7125}">
          <cx:dataPt idx="0">
            <cx:spPr>
              <a:solidFill>
                <a:srgbClr val="70AD47">
                  <a:lumMod val="50000"/>
                </a:srgbClr>
              </a:solidFill>
            </cx:spPr>
          </cx:dataPt>
          <cx:dataPt idx="1">
            <cx:spPr>
              <a:solidFill>
                <a:srgbClr val="7030A0"/>
              </a:solidFill>
            </cx:spPr>
          </cx:dataPt>
          <cx:dataPt idx="2">
            <cx:spPr>
              <a:solidFill>
                <a:srgbClr val="92D050"/>
              </a:solidFill>
            </cx:spPr>
          </cx:dataPt>
          <cx:dataPt idx="3">
            <cx:spPr>
              <a:solidFill>
                <a:srgbClr val="C00000"/>
              </a:solidFill>
            </cx:spPr>
          </cx:dataPt>
          <cx:dataPt idx="4">
            <cx:spPr>
              <a:solidFill>
                <a:sysClr val="window" lastClr="FFFFFF">
                  <a:lumMod val="65000"/>
                </a:sysClr>
              </a:solidFill>
            </cx:spPr>
          </cx:dataPt>
          <cx:dataPt idx="5">
            <cx:spPr>
              <a:solidFill>
                <a:srgbClr val="009999"/>
              </a:solidFill>
            </cx:spPr>
          </cx:dataPt>
          <cx:dataLabels>
            <cx:visibility seriesName="0" categoryName="1" value="1"/>
            <cx:separator>, </cx:separator>
          </cx:dataLabels>
          <cx:dataId val="0"/>
          <cx:layoutPr>
            <cx:parentLabelLayout val="overlapping"/>
          </cx:layoutPr>
        </cx:series>
      </cx:plotAreaRegion>
    </cx:plotArea>
    <cx:legend pos="b"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microsoft.com/office/2014/relationships/chartEx" Target="../charts/chartEx1.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114298</xdr:colOff>
      <xdr:row>0</xdr:row>
      <xdr:rowOff>2609849</xdr:rowOff>
    </xdr:from>
    <xdr:to>
      <xdr:col>8</xdr:col>
      <xdr:colOff>638175</xdr:colOff>
      <xdr:row>15</xdr:row>
      <xdr:rowOff>171450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B12C8AF4-54E3-435C-7782-B42E21A17A7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14298" y="2609849"/>
              <a:ext cx="5705477" cy="5295901"/>
            </a:xfrm>
            <a:prstGeom prst="rect">
              <a:avLst/>
            </a:prstGeom>
            <a:solidFill>
              <a:prstClr val="white"/>
            </a:solidFill>
            <a:ln w="1">
              <a:solidFill>
                <a:prstClr val="green"/>
              </a:solidFill>
            </a:ln>
          </xdr:spPr>
          <xdr:txBody>
            <a:bodyPr vertOverflow="clip" horzOverflow="clip"/>
            <a:lstStyle/>
            <a:p>
              <a:r>
                <a:rPr lang="ca-AD"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10</xdr:col>
      <xdr:colOff>609598</xdr:colOff>
      <xdr:row>0</xdr:row>
      <xdr:rowOff>2600325</xdr:rowOff>
    </xdr:from>
    <xdr:to>
      <xdr:col>24</xdr:col>
      <xdr:colOff>533399</xdr:colOff>
      <xdr:row>15</xdr:row>
      <xdr:rowOff>171450</xdr:rowOff>
    </xdr:to>
    <xdr:graphicFrame macro="">
      <xdr:nvGraphicFramePr>
        <xdr:cNvPr id="4" name="Chart 3">
          <a:extLst>
            <a:ext uri="{FF2B5EF4-FFF2-40B4-BE49-F238E27FC236}">
              <a16:creationId xmlns:a16="http://schemas.microsoft.com/office/drawing/2014/main" id="{92280B01-E7F4-D085-623F-772EE83F84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47624</xdr:colOff>
      <xdr:row>0</xdr:row>
      <xdr:rowOff>85725</xdr:rowOff>
    </xdr:from>
    <xdr:to>
      <xdr:col>13</xdr:col>
      <xdr:colOff>476249</xdr:colOff>
      <xdr:row>0</xdr:row>
      <xdr:rowOff>2295525</xdr:rowOff>
    </xdr:to>
    <xdr:graphicFrame macro="">
      <xdr:nvGraphicFramePr>
        <xdr:cNvPr id="5" name="Chart 4">
          <a:extLst>
            <a:ext uri="{FF2B5EF4-FFF2-40B4-BE49-F238E27FC236}">
              <a16:creationId xmlns:a16="http://schemas.microsoft.com/office/drawing/2014/main" id="{961BBB0C-D147-8ED8-026D-8B816E15F9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17</xdr:row>
      <xdr:rowOff>0</xdr:rowOff>
    </xdr:from>
    <xdr:to>
      <xdr:col>24</xdr:col>
      <xdr:colOff>504825</xdr:colOff>
      <xdr:row>43</xdr:row>
      <xdr:rowOff>28575</xdr:rowOff>
    </xdr:to>
    <xdr:graphicFrame macro="">
      <xdr:nvGraphicFramePr>
        <xdr:cNvPr id="6" name="Chart 5">
          <a:extLst>
            <a:ext uri="{FF2B5EF4-FFF2-40B4-BE49-F238E27FC236}">
              <a16:creationId xmlns:a16="http://schemas.microsoft.com/office/drawing/2014/main" id="{8259A141-F613-43C9-B4F2-7F7C9F67D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10</xdr:row>
      <xdr:rowOff>47625</xdr:rowOff>
    </xdr:from>
    <xdr:to>
      <xdr:col>11</xdr:col>
      <xdr:colOff>895349</xdr:colOff>
      <xdr:row>10</xdr:row>
      <xdr:rowOff>2114550</xdr:rowOff>
    </xdr:to>
    <xdr:graphicFrame macro="">
      <xdr:nvGraphicFramePr>
        <xdr:cNvPr id="4" name="Chart 3">
          <a:extLst>
            <a:ext uri="{FF2B5EF4-FFF2-40B4-BE49-F238E27FC236}">
              <a16:creationId xmlns:a16="http://schemas.microsoft.com/office/drawing/2014/main" id="{051F9DA8-93E9-AD50-702A-443A7DFE91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12</xdr:row>
      <xdr:rowOff>47625</xdr:rowOff>
    </xdr:from>
    <xdr:to>
      <xdr:col>11</xdr:col>
      <xdr:colOff>904875</xdr:colOff>
      <xdr:row>12</xdr:row>
      <xdr:rowOff>3314700</xdr:rowOff>
    </xdr:to>
    <xdr:graphicFrame macro="">
      <xdr:nvGraphicFramePr>
        <xdr:cNvPr id="6" name="Chart 5">
          <a:extLst>
            <a:ext uri="{FF2B5EF4-FFF2-40B4-BE49-F238E27FC236}">
              <a16:creationId xmlns:a16="http://schemas.microsoft.com/office/drawing/2014/main" id="{6803D71B-8272-9AD1-C1F5-6E09C7E556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47624</xdr:colOff>
      <xdr:row>10</xdr:row>
      <xdr:rowOff>47625</xdr:rowOff>
    </xdr:from>
    <xdr:to>
      <xdr:col>11</xdr:col>
      <xdr:colOff>895349</xdr:colOff>
      <xdr:row>10</xdr:row>
      <xdr:rowOff>2114550</xdr:rowOff>
    </xdr:to>
    <xdr:graphicFrame macro="">
      <xdr:nvGraphicFramePr>
        <xdr:cNvPr id="2" name="Chart 1">
          <a:extLst>
            <a:ext uri="{FF2B5EF4-FFF2-40B4-BE49-F238E27FC236}">
              <a16:creationId xmlns:a16="http://schemas.microsoft.com/office/drawing/2014/main" id="{47A5FE04-4B8E-4BD8-940A-8168F022BF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12</xdr:row>
      <xdr:rowOff>47625</xdr:rowOff>
    </xdr:from>
    <xdr:to>
      <xdr:col>11</xdr:col>
      <xdr:colOff>904875</xdr:colOff>
      <xdr:row>12</xdr:row>
      <xdr:rowOff>5172075</xdr:rowOff>
    </xdr:to>
    <xdr:graphicFrame macro="">
      <xdr:nvGraphicFramePr>
        <xdr:cNvPr id="3" name="Chart 2">
          <a:extLst>
            <a:ext uri="{FF2B5EF4-FFF2-40B4-BE49-F238E27FC236}">
              <a16:creationId xmlns:a16="http://schemas.microsoft.com/office/drawing/2014/main" id="{1C859774-ACC1-4D3D-BC66-EC1B308DA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514351</xdr:colOff>
      <xdr:row>14</xdr:row>
      <xdr:rowOff>47626</xdr:rowOff>
    </xdr:from>
    <xdr:to>
      <xdr:col>11</xdr:col>
      <xdr:colOff>895351</xdr:colOff>
      <xdr:row>14</xdr:row>
      <xdr:rowOff>933450</xdr:rowOff>
    </xdr:to>
    <xdr:graphicFrame macro="">
      <xdr:nvGraphicFramePr>
        <xdr:cNvPr id="4" name="Chart 3">
          <a:extLst>
            <a:ext uri="{FF2B5EF4-FFF2-40B4-BE49-F238E27FC236}">
              <a16:creationId xmlns:a16="http://schemas.microsoft.com/office/drawing/2014/main" id="{A7BFD2F0-A90D-4616-8410-5020BAB0A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26193</xdr:colOff>
      <xdr:row>10</xdr:row>
      <xdr:rowOff>28573</xdr:rowOff>
    </xdr:from>
    <xdr:to>
      <xdr:col>11</xdr:col>
      <xdr:colOff>914399</xdr:colOff>
      <xdr:row>10</xdr:row>
      <xdr:rowOff>2162173</xdr:rowOff>
    </xdr:to>
    <xdr:graphicFrame macro="">
      <xdr:nvGraphicFramePr>
        <xdr:cNvPr id="2" name="Chart 1">
          <a:extLst>
            <a:ext uri="{FF2B5EF4-FFF2-40B4-BE49-F238E27FC236}">
              <a16:creationId xmlns:a16="http://schemas.microsoft.com/office/drawing/2014/main" id="{3CCE2939-3792-4B16-8771-48B8AB585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59529</xdr:colOff>
      <xdr:row>12</xdr:row>
      <xdr:rowOff>50005</xdr:rowOff>
    </xdr:from>
    <xdr:to>
      <xdr:col>11</xdr:col>
      <xdr:colOff>914400</xdr:colOff>
      <xdr:row>12</xdr:row>
      <xdr:rowOff>3324225</xdr:rowOff>
    </xdr:to>
    <xdr:graphicFrame macro="">
      <xdr:nvGraphicFramePr>
        <xdr:cNvPr id="3" name="Chart 2">
          <a:extLst>
            <a:ext uri="{FF2B5EF4-FFF2-40B4-BE49-F238E27FC236}">
              <a16:creationId xmlns:a16="http://schemas.microsoft.com/office/drawing/2014/main" id="{68765494-5ECE-4C3E-86C0-C41D2E8F2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26194</xdr:colOff>
      <xdr:row>10</xdr:row>
      <xdr:rowOff>28573</xdr:rowOff>
    </xdr:from>
    <xdr:to>
      <xdr:col>11</xdr:col>
      <xdr:colOff>904875</xdr:colOff>
      <xdr:row>10</xdr:row>
      <xdr:rowOff>2162173</xdr:rowOff>
    </xdr:to>
    <xdr:graphicFrame macro="">
      <xdr:nvGraphicFramePr>
        <xdr:cNvPr id="2" name="Chart 1">
          <a:extLst>
            <a:ext uri="{FF2B5EF4-FFF2-40B4-BE49-F238E27FC236}">
              <a16:creationId xmlns:a16="http://schemas.microsoft.com/office/drawing/2014/main" id="{EE1CEC64-078C-44DE-B1C2-5B0DE3C3C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26193</xdr:colOff>
      <xdr:row>10</xdr:row>
      <xdr:rowOff>28573</xdr:rowOff>
    </xdr:from>
    <xdr:to>
      <xdr:col>11</xdr:col>
      <xdr:colOff>914399</xdr:colOff>
      <xdr:row>10</xdr:row>
      <xdr:rowOff>2162173</xdr:rowOff>
    </xdr:to>
    <xdr:graphicFrame macro="">
      <xdr:nvGraphicFramePr>
        <xdr:cNvPr id="2" name="Chart 1">
          <a:extLst>
            <a:ext uri="{FF2B5EF4-FFF2-40B4-BE49-F238E27FC236}">
              <a16:creationId xmlns:a16="http://schemas.microsoft.com/office/drawing/2014/main" id="{8C224972-4ACA-42B8-8FCF-0AE72928B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59529</xdr:colOff>
      <xdr:row>12</xdr:row>
      <xdr:rowOff>50005</xdr:rowOff>
    </xdr:from>
    <xdr:to>
      <xdr:col>11</xdr:col>
      <xdr:colOff>914400</xdr:colOff>
      <xdr:row>12</xdr:row>
      <xdr:rowOff>1685925</xdr:rowOff>
    </xdr:to>
    <xdr:graphicFrame macro="">
      <xdr:nvGraphicFramePr>
        <xdr:cNvPr id="3" name="Chart 2">
          <a:extLst>
            <a:ext uri="{FF2B5EF4-FFF2-40B4-BE49-F238E27FC236}">
              <a16:creationId xmlns:a16="http://schemas.microsoft.com/office/drawing/2014/main" id="{FB8D5B11-80F6-4834-A432-7E309649F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26193</xdr:colOff>
      <xdr:row>10</xdr:row>
      <xdr:rowOff>28573</xdr:rowOff>
    </xdr:from>
    <xdr:to>
      <xdr:col>11</xdr:col>
      <xdr:colOff>914399</xdr:colOff>
      <xdr:row>10</xdr:row>
      <xdr:rowOff>2162173</xdr:rowOff>
    </xdr:to>
    <xdr:graphicFrame macro="">
      <xdr:nvGraphicFramePr>
        <xdr:cNvPr id="2" name="Chart 1">
          <a:extLst>
            <a:ext uri="{FF2B5EF4-FFF2-40B4-BE49-F238E27FC236}">
              <a16:creationId xmlns:a16="http://schemas.microsoft.com/office/drawing/2014/main" id="{CAC5D85B-3254-400A-81E5-6A4E5456D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59529</xdr:colOff>
      <xdr:row>12</xdr:row>
      <xdr:rowOff>50005</xdr:rowOff>
    </xdr:from>
    <xdr:to>
      <xdr:col>11</xdr:col>
      <xdr:colOff>914400</xdr:colOff>
      <xdr:row>12</xdr:row>
      <xdr:rowOff>1676400</xdr:rowOff>
    </xdr:to>
    <xdr:graphicFrame macro="">
      <xdr:nvGraphicFramePr>
        <xdr:cNvPr id="3" name="Chart 2">
          <a:extLst>
            <a:ext uri="{FF2B5EF4-FFF2-40B4-BE49-F238E27FC236}">
              <a16:creationId xmlns:a16="http://schemas.microsoft.com/office/drawing/2014/main" id="{CCCDA76D-D2E1-4ECD-A450-BE3E8509C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26194</xdr:colOff>
      <xdr:row>10</xdr:row>
      <xdr:rowOff>28573</xdr:rowOff>
    </xdr:from>
    <xdr:to>
      <xdr:col>11</xdr:col>
      <xdr:colOff>904875</xdr:colOff>
      <xdr:row>10</xdr:row>
      <xdr:rowOff>2162173</xdr:rowOff>
    </xdr:to>
    <xdr:graphicFrame macro="">
      <xdr:nvGraphicFramePr>
        <xdr:cNvPr id="2" name="Chart 1">
          <a:extLst>
            <a:ext uri="{FF2B5EF4-FFF2-40B4-BE49-F238E27FC236}">
              <a16:creationId xmlns:a16="http://schemas.microsoft.com/office/drawing/2014/main" id="{A93556BA-6CA4-4E2C-969A-E53E6A1D0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26193</xdr:colOff>
      <xdr:row>10</xdr:row>
      <xdr:rowOff>28573</xdr:rowOff>
    </xdr:from>
    <xdr:to>
      <xdr:col>11</xdr:col>
      <xdr:colOff>914399</xdr:colOff>
      <xdr:row>10</xdr:row>
      <xdr:rowOff>2162173</xdr:rowOff>
    </xdr:to>
    <xdr:graphicFrame macro="">
      <xdr:nvGraphicFramePr>
        <xdr:cNvPr id="2" name="Chart 1">
          <a:extLst>
            <a:ext uri="{FF2B5EF4-FFF2-40B4-BE49-F238E27FC236}">
              <a16:creationId xmlns:a16="http://schemas.microsoft.com/office/drawing/2014/main" id="{4B69D6D9-FF79-42CC-B1AA-B453CB2F1A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59529</xdr:colOff>
      <xdr:row>12</xdr:row>
      <xdr:rowOff>50005</xdr:rowOff>
    </xdr:from>
    <xdr:to>
      <xdr:col>11</xdr:col>
      <xdr:colOff>914400</xdr:colOff>
      <xdr:row>12</xdr:row>
      <xdr:rowOff>3324225</xdr:rowOff>
    </xdr:to>
    <xdr:graphicFrame macro="">
      <xdr:nvGraphicFramePr>
        <xdr:cNvPr id="3" name="Chart 2">
          <a:extLst>
            <a:ext uri="{FF2B5EF4-FFF2-40B4-BE49-F238E27FC236}">
              <a16:creationId xmlns:a16="http://schemas.microsoft.com/office/drawing/2014/main" id="{C59AC032-0643-473E-A805-E021A9543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26194</xdr:colOff>
      <xdr:row>10</xdr:row>
      <xdr:rowOff>28573</xdr:rowOff>
    </xdr:from>
    <xdr:to>
      <xdr:col>11</xdr:col>
      <xdr:colOff>904875</xdr:colOff>
      <xdr:row>10</xdr:row>
      <xdr:rowOff>2162173</xdr:rowOff>
    </xdr:to>
    <xdr:graphicFrame macro="">
      <xdr:nvGraphicFramePr>
        <xdr:cNvPr id="2" name="Chart 1">
          <a:extLst>
            <a:ext uri="{FF2B5EF4-FFF2-40B4-BE49-F238E27FC236}">
              <a16:creationId xmlns:a16="http://schemas.microsoft.com/office/drawing/2014/main" id="{05625661-D8F5-4550-9BE1-666097D0C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26193</xdr:colOff>
      <xdr:row>10</xdr:row>
      <xdr:rowOff>28573</xdr:rowOff>
    </xdr:from>
    <xdr:to>
      <xdr:col>11</xdr:col>
      <xdr:colOff>914399</xdr:colOff>
      <xdr:row>10</xdr:row>
      <xdr:rowOff>2162173</xdr:rowOff>
    </xdr:to>
    <xdr:graphicFrame macro="">
      <xdr:nvGraphicFramePr>
        <xdr:cNvPr id="2" name="Chart 1">
          <a:extLst>
            <a:ext uri="{FF2B5EF4-FFF2-40B4-BE49-F238E27FC236}">
              <a16:creationId xmlns:a16="http://schemas.microsoft.com/office/drawing/2014/main" id="{18F7FCB7-7210-481D-A930-927A04033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59529</xdr:colOff>
      <xdr:row>12</xdr:row>
      <xdr:rowOff>50005</xdr:rowOff>
    </xdr:from>
    <xdr:to>
      <xdr:col>11</xdr:col>
      <xdr:colOff>914400</xdr:colOff>
      <xdr:row>12</xdr:row>
      <xdr:rowOff>5019675</xdr:rowOff>
    </xdr:to>
    <xdr:graphicFrame macro="">
      <xdr:nvGraphicFramePr>
        <xdr:cNvPr id="3" name="Chart 2">
          <a:extLst>
            <a:ext uri="{FF2B5EF4-FFF2-40B4-BE49-F238E27FC236}">
              <a16:creationId xmlns:a16="http://schemas.microsoft.com/office/drawing/2014/main" id="{C27D0A23-D2C2-4A63-940C-1CB42ABA8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26194</xdr:colOff>
      <xdr:row>10</xdr:row>
      <xdr:rowOff>28573</xdr:rowOff>
    </xdr:from>
    <xdr:to>
      <xdr:col>11</xdr:col>
      <xdr:colOff>904875</xdr:colOff>
      <xdr:row>10</xdr:row>
      <xdr:rowOff>2162173</xdr:rowOff>
    </xdr:to>
    <xdr:graphicFrame macro="">
      <xdr:nvGraphicFramePr>
        <xdr:cNvPr id="2" name="Chart 1">
          <a:extLst>
            <a:ext uri="{FF2B5EF4-FFF2-40B4-BE49-F238E27FC236}">
              <a16:creationId xmlns:a16="http://schemas.microsoft.com/office/drawing/2014/main" id="{FAA58DD6-9C10-4F25-BF84-75477122F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26193</xdr:colOff>
      <xdr:row>10</xdr:row>
      <xdr:rowOff>28573</xdr:rowOff>
    </xdr:from>
    <xdr:to>
      <xdr:col>11</xdr:col>
      <xdr:colOff>914399</xdr:colOff>
      <xdr:row>10</xdr:row>
      <xdr:rowOff>2162173</xdr:rowOff>
    </xdr:to>
    <xdr:graphicFrame macro="">
      <xdr:nvGraphicFramePr>
        <xdr:cNvPr id="2" name="Chart 1">
          <a:extLst>
            <a:ext uri="{FF2B5EF4-FFF2-40B4-BE49-F238E27FC236}">
              <a16:creationId xmlns:a16="http://schemas.microsoft.com/office/drawing/2014/main" id="{B0715669-F168-458B-9E14-5F3B930B0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59529</xdr:colOff>
      <xdr:row>12</xdr:row>
      <xdr:rowOff>50005</xdr:rowOff>
    </xdr:from>
    <xdr:to>
      <xdr:col>11</xdr:col>
      <xdr:colOff>914400</xdr:colOff>
      <xdr:row>12</xdr:row>
      <xdr:rowOff>3324225</xdr:rowOff>
    </xdr:to>
    <xdr:graphicFrame macro="">
      <xdr:nvGraphicFramePr>
        <xdr:cNvPr id="3" name="Chart 2">
          <a:extLst>
            <a:ext uri="{FF2B5EF4-FFF2-40B4-BE49-F238E27FC236}">
              <a16:creationId xmlns:a16="http://schemas.microsoft.com/office/drawing/2014/main" id="{A79B3CC1-1494-4714-BB51-1E6F06095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26193</xdr:colOff>
      <xdr:row>10</xdr:row>
      <xdr:rowOff>28573</xdr:rowOff>
    </xdr:from>
    <xdr:to>
      <xdr:col>11</xdr:col>
      <xdr:colOff>914399</xdr:colOff>
      <xdr:row>10</xdr:row>
      <xdr:rowOff>2162173</xdr:rowOff>
    </xdr:to>
    <xdr:graphicFrame macro="">
      <xdr:nvGraphicFramePr>
        <xdr:cNvPr id="2" name="Chart 1">
          <a:extLst>
            <a:ext uri="{FF2B5EF4-FFF2-40B4-BE49-F238E27FC236}">
              <a16:creationId xmlns:a16="http://schemas.microsoft.com/office/drawing/2014/main" id="{D5C57C88-8D42-4A1B-A603-0AFB38F57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59529</xdr:colOff>
      <xdr:row>12</xdr:row>
      <xdr:rowOff>50005</xdr:rowOff>
    </xdr:from>
    <xdr:to>
      <xdr:col>11</xdr:col>
      <xdr:colOff>914400</xdr:colOff>
      <xdr:row>12</xdr:row>
      <xdr:rowOff>3324225</xdr:rowOff>
    </xdr:to>
    <xdr:graphicFrame macro="">
      <xdr:nvGraphicFramePr>
        <xdr:cNvPr id="3" name="Chart 2">
          <a:extLst>
            <a:ext uri="{FF2B5EF4-FFF2-40B4-BE49-F238E27FC236}">
              <a16:creationId xmlns:a16="http://schemas.microsoft.com/office/drawing/2014/main" id="{20F368FE-560F-450A-8363-A8C5BD206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26193</xdr:colOff>
      <xdr:row>10</xdr:row>
      <xdr:rowOff>28573</xdr:rowOff>
    </xdr:from>
    <xdr:to>
      <xdr:col>11</xdr:col>
      <xdr:colOff>914399</xdr:colOff>
      <xdr:row>10</xdr:row>
      <xdr:rowOff>2162173</xdr:rowOff>
    </xdr:to>
    <xdr:graphicFrame macro="">
      <xdr:nvGraphicFramePr>
        <xdr:cNvPr id="2" name="Chart 1">
          <a:extLst>
            <a:ext uri="{FF2B5EF4-FFF2-40B4-BE49-F238E27FC236}">
              <a16:creationId xmlns:a16="http://schemas.microsoft.com/office/drawing/2014/main" id="{9210F91B-5CE7-4B9A-877A-9BF8BA0CE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59529</xdr:colOff>
      <xdr:row>12</xdr:row>
      <xdr:rowOff>50005</xdr:rowOff>
    </xdr:from>
    <xdr:to>
      <xdr:col>11</xdr:col>
      <xdr:colOff>914400</xdr:colOff>
      <xdr:row>12</xdr:row>
      <xdr:rowOff>3324225</xdr:rowOff>
    </xdr:to>
    <xdr:graphicFrame macro="">
      <xdr:nvGraphicFramePr>
        <xdr:cNvPr id="3" name="Chart 2">
          <a:extLst>
            <a:ext uri="{FF2B5EF4-FFF2-40B4-BE49-F238E27FC236}">
              <a16:creationId xmlns:a16="http://schemas.microsoft.com/office/drawing/2014/main" id="{2E3501F0-3AF9-43AC-802C-79AF46C82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26194</xdr:colOff>
      <xdr:row>10</xdr:row>
      <xdr:rowOff>28573</xdr:rowOff>
    </xdr:from>
    <xdr:to>
      <xdr:col>11</xdr:col>
      <xdr:colOff>904875</xdr:colOff>
      <xdr:row>10</xdr:row>
      <xdr:rowOff>2162173</xdr:rowOff>
    </xdr:to>
    <xdr:graphicFrame macro="">
      <xdr:nvGraphicFramePr>
        <xdr:cNvPr id="2" name="Chart 1">
          <a:extLst>
            <a:ext uri="{FF2B5EF4-FFF2-40B4-BE49-F238E27FC236}">
              <a16:creationId xmlns:a16="http://schemas.microsoft.com/office/drawing/2014/main" id="{1FE2EE02-8426-4D63-99CD-752149F2A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26194</xdr:colOff>
      <xdr:row>10</xdr:row>
      <xdr:rowOff>28573</xdr:rowOff>
    </xdr:from>
    <xdr:to>
      <xdr:col>11</xdr:col>
      <xdr:colOff>904875</xdr:colOff>
      <xdr:row>10</xdr:row>
      <xdr:rowOff>2162173</xdr:rowOff>
    </xdr:to>
    <xdr:graphicFrame macro="">
      <xdr:nvGraphicFramePr>
        <xdr:cNvPr id="2" name="Chart 1">
          <a:extLst>
            <a:ext uri="{FF2B5EF4-FFF2-40B4-BE49-F238E27FC236}">
              <a16:creationId xmlns:a16="http://schemas.microsoft.com/office/drawing/2014/main" id="{E61A4CC9-C474-48FA-933A-0FAE07645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26193</xdr:colOff>
      <xdr:row>10</xdr:row>
      <xdr:rowOff>28573</xdr:rowOff>
    </xdr:from>
    <xdr:to>
      <xdr:col>11</xdr:col>
      <xdr:colOff>914399</xdr:colOff>
      <xdr:row>10</xdr:row>
      <xdr:rowOff>2162173</xdr:rowOff>
    </xdr:to>
    <xdr:graphicFrame macro="">
      <xdr:nvGraphicFramePr>
        <xdr:cNvPr id="2" name="Chart 1">
          <a:extLst>
            <a:ext uri="{FF2B5EF4-FFF2-40B4-BE49-F238E27FC236}">
              <a16:creationId xmlns:a16="http://schemas.microsoft.com/office/drawing/2014/main" id="{5AB6A84D-D0F1-419E-A186-5DE1B0383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59529</xdr:colOff>
      <xdr:row>12</xdr:row>
      <xdr:rowOff>50005</xdr:rowOff>
    </xdr:from>
    <xdr:to>
      <xdr:col>11</xdr:col>
      <xdr:colOff>914400</xdr:colOff>
      <xdr:row>12</xdr:row>
      <xdr:rowOff>3324225</xdr:rowOff>
    </xdr:to>
    <xdr:graphicFrame macro="">
      <xdr:nvGraphicFramePr>
        <xdr:cNvPr id="3" name="Chart 2">
          <a:extLst>
            <a:ext uri="{FF2B5EF4-FFF2-40B4-BE49-F238E27FC236}">
              <a16:creationId xmlns:a16="http://schemas.microsoft.com/office/drawing/2014/main" id="{8F10E182-95FF-4F39-AD2F-660E689CC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26194</xdr:colOff>
      <xdr:row>10</xdr:row>
      <xdr:rowOff>28573</xdr:rowOff>
    </xdr:from>
    <xdr:to>
      <xdr:col>11</xdr:col>
      <xdr:colOff>904875</xdr:colOff>
      <xdr:row>10</xdr:row>
      <xdr:rowOff>2162173</xdr:rowOff>
    </xdr:to>
    <xdr:graphicFrame macro="">
      <xdr:nvGraphicFramePr>
        <xdr:cNvPr id="2" name="Chart 1">
          <a:extLst>
            <a:ext uri="{FF2B5EF4-FFF2-40B4-BE49-F238E27FC236}">
              <a16:creationId xmlns:a16="http://schemas.microsoft.com/office/drawing/2014/main" id="{234A8529-26D7-4D6C-93D8-FCBDB6A93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47624</xdr:colOff>
      <xdr:row>10</xdr:row>
      <xdr:rowOff>47625</xdr:rowOff>
    </xdr:from>
    <xdr:to>
      <xdr:col>11</xdr:col>
      <xdr:colOff>895349</xdr:colOff>
      <xdr:row>10</xdr:row>
      <xdr:rowOff>2114550</xdr:rowOff>
    </xdr:to>
    <xdr:graphicFrame macro="">
      <xdr:nvGraphicFramePr>
        <xdr:cNvPr id="2" name="Chart 1">
          <a:extLst>
            <a:ext uri="{FF2B5EF4-FFF2-40B4-BE49-F238E27FC236}">
              <a16:creationId xmlns:a16="http://schemas.microsoft.com/office/drawing/2014/main" id="{F8178CEB-CA79-4771-B332-A32C416EE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12</xdr:row>
      <xdr:rowOff>47625</xdr:rowOff>
    </xdr:from>
    <xdr:to>
      <xdr:col>12</xdr:col>
      <xdr:colOff>0</xdr:colOff>
      <xdr:row>12</xdr:row>
      <xdr:rowOff>3314700</xdr:rowOff>
    </xdr:to>
    <xdr:graphicFrame macro="">
      <xdr:nvGraphicFramePr>
        <xdr:cNvPr id="3" name="Chart 2">
          <a:extLst>
            <a:ext uri="{FF2B5EF4-FFF2-40B4-BE49-F238E27FC236}">
              <a16:creationId xmlns:a16="http://schemas.microsoft.com/office/drawing/2014/main" id="{185FB466-90C7-43A2-A278-A6C310619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26194</xdr:colOff>
      <xdr:row>10</xdr:row>
      <xdr:rowOff>28573</xdr:rowOff>
    </xdr:from>
    <xdr:to>
      <xdr:col>11</xdr:col>
      <xdr:colOff>904875</xdr:colOff>
      <xdr:row>10</xdr:row>
      <xdr:rowOff>2162173</xdr:rowOff>
    </xdr:to>
    <xdr:graphicFrame macro="">
      <xdr:nvGraphicFramePr>
        <xdr:cNvPr id="2" name="Chart 1">
          <a:extLst>
            <a:ext uri="{FF2B5EF4-FFF2-40B4-BE49-F238E27FC236}">
              <a16:creationId xmlns:a16="http://schemas.microsoft.com/office/drawing/2014/main" id="{F5A4B452-6FFB-430B-91D5-BAEB93847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59528</xdr:colOff>
      <xdr:row>12</xdr:row>
      <xdr:rowOff>50005</xdr:rowOff>
    </xdr:from>
    <xdr:to>
      <xdr:col>11</xdr:col>
      <xdr:colOff>914399</xdr:colOff>
      <xdr:row>12</xdr:row>
      <xdr:rowOff>3324225</xdr:rowOff>
    </xdr:to>
    <xdr:graphicFrame macro="">
      <xdr:nvGraphicFramePr>
        <xdr:cNvPr id="3" name="Chart 2">
          <a:extLst>
            <a:ext uri="{FF2B5EF4-FFF2-40B4-BE49-F238E27FC236}">
              <a16:creationId xmlns:a16="http://schemas.microsoft.com/office/drawing/2014/main" id="{5DAF0420-1F51-4EAC-8FB7-17B1F1747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26194</xdr:colOff>
      <xdr:row>10</xdr:row>
      <xdr:rowOff>28573</xdr:rowOff>
    </xdr:from>
    <xdr:to>
      <xdr:col>11</xdr:col>
      <xdr:colOff>904875</xdr:colOff>
      <xdr:row>10</xdr:row>
      <xdr:rowOff>2162173</xdr:rowOff>
    </xdr:to>
    <xdr:graphicFrame macro="">
      <xdr:nvGraphicFramePr>
        <xdr:cNvPr id="2" name="Chart 1">
          <a:extLst>
            <a:ext uri="{FF2B5EF4-FFF2-40B4-BE49-F238E27FC236}">
              <a16:creationId xmlns:a16="http://schemas.microsoft.com/office/drawing/2014/main" id="{1D8C496A-058E-4D0A-9E3A-A7DECDFD1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26193</xdr:colOff>
      <xdr:row>10</xdr:row>
      <xdr:rowOff>28573</xdr:rowOff>
    </xdr:from>
    <xdr:to>
      <xdr:col>11</xdr:col>
      <xdr:colOff>914399</xdr:colOff>
      <xdr:row>10</xdr:row>
      <xdr:rowOff>2162173</xdr:rowOff>
    </xdr:to>
    <xdr:graphicFrame macro="">
      <xdr:nvGraphicFramePr>
        <xdr:cNvPr id="2" name="Chart 1">
          <a:extLst>
            <a:ext uri="{FF2B5EF4-FFF2-40B4-BE49-F238E27FC236}">
              <a16:creationId xmlns:a16="http://schemas.microsoft.com/office/drawing/2014/main" id="{E683548B-CD2C-46E9-B5D4-55B648FC3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59529</xdr:colOff>
      <xdr:row>12</xdr:row>
      <xdr:rowOff>50005</xdr:rowOff>
    </xdr:from>
    <xdr:to>
      <xdr:col>11</xdr:col>
      <xdr:colOff>914400</xdr:colOff>
      <xdr:row>12</xdr:row>
      <xdr:rowOff>3324225</xdr:rowOff>
    </xdr:to>
    <xdr:graphicFrame macro="">
      <xdr:nvGraphicFramePr>
        <xdr:cNvPr id="3" name="Chart 2">
          <a:extLst>
            <a:ext uri="{FF2B5EF4-FFF2-40B4-BE49-F238E27FC236}">
              <a16:creationId xmlns:a16="http://schemas.microsoft.com/office/drawing/2014/main" id="{81967A15-98CC-45F8-AD6F-3AA3A43E4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26193</xdr:colOff>
      <xdr:row>10</xdr:row>
      <xdr:rowOff>28573</xdr:rowOff>
    </xdr:from>
    <xdr:to>
      <xdr:col>11</xdr:col>
      <xdr:colOff>914399</xdr:colOff>
      <xdr:row>10</xdr:row>
      <xdr:rowOff>2162173</xdr:rowOff>
    </xdr:to>
    <xdr:graphicFrame macro="">
      <xdr:nvGraphicFramePr>
        <xdr:cNvPr id="2" name="Chart 1">
          <a:extLst>
            <a:ext uri="{FF2B5EF4-FFF2-40B4-BE49-F238E27FC236}">
              <a16:creationId xmlns:a16="http://schemas.microsoft.com/office/drawing/2014/main" id="{9566B86B-D879-47D9-8A93-BF9E58641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59529</xdr:colOff>
      <xdr:row>12</xdr:row>
      <xdr:rowOff>50005</xdr:rowOff>
    </xdr:from>
    <xdr:to>
      <xdr:col>11</xdr:col>
      <xdr:colOff>914400</xdr:colOff>
      <xdr:row>12</xdr:row>
      <xdr:rowOff>3324225</xdr:rowOff>
    </xdr:to>
    <xdr:graphicFrame macro="">
      <xdr:nvGraphicFramePr>
        <xdr:cNvPr id="3" name="Chart 2">
          <a:extLst>
            <a:ext uri="{FF2B5EF4-FFF2-40B4-BE49-F238E27FC236}">
              <a16:creationId xmlns:a16="http://schemas.microsoft.com/office/drawing/2014/main" id="{87A54BFD-0779-428D-9C15-0CA6BFD35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26193</xdr:colOff>
      <xdr:row>10</xdr:row>
      <xdr:rowOff>28573</xdr:rowOff>
    </xdr:from>
    <xdr:to>
      <xdr:col>11</xdr:col>
      <xdr:colOff>914399</xdr:colOff>
      <xdr:row>10</xdr:row>
      <xdr:rowOff>2162173</xdr:rowOff>
    </xdr:to>
    <xdr:graphicFrame macro="">
      <xdr:nvGraphicFramePr>
        <xdr:cNvPr id="2" name="Chart 1">
          <a:extLst>
            <a:ext uri="{FF2B5EF4-FFF2-40B4-BE49-F238E27FC236}">
              <a16:creationId xmlns:a16="http://schemas.microsoft.com/office/drawing/2014/main" id="{240D7F63-CEA3-43EA-BDD4-A2818554B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59529</xdr:colOff>
      <xdr:row>12</xdr:row>
      <xdr:rowOff>50005</xdr:rowOff>
    </xdr:from>
    <xdr:to>
      <xdr:col>11</xdr:col>
      <xdr:colOff>914400</xdr:colOff>
      <xdr:row>12</xdr:row>
      <xdr:rowOff>3324225</xdr:rowOff>
    </xdr:to>
    <xdr:graphicFrame macro="">
      <xdr:nvGraphicFramePr>
        <xdr:cNvPr id="3" name="Chart 2">
          <a:extLst>
            <a:ext uri="{FF2B5EF4-FFF2-40B4-BE49-F238E27FC236}">
              <a16:creationId xmlns:a16="http://schemas.microsoft.com/office/drawing/2014/main" id="{682EB62A-D542-4825-BF8F-C61F898E6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26193</xdr:colOff>
      <xdr:row>10</xdr:row>
      <xdr:rowOff>28573</xdr:rowOff>
    </xdr:from>
    <xdr:to>
      <xdr:col>11</xdr:col>
      <xdr:colOff>914399</xdr:colOff>
      <xdr:row>10</xdr:row>
      <xdr:rowOff>2162173</xdr:rowOff>
    </xdr:to>
    <xdr:graphicFrame macro="">
      <xdr:nvGraphicFramePr>
        <xdr:cNvPr id="2" name="Chart 1">
          <a:extLst>
            <a:ext uri="{FF2B5EF4-FFF2-40B4-BE49-F238E27FC236}">
              <a16:creationId xmlns:a16="http://schemas.microsoft.com/office/drawing/2014/main" id="{D220C972-842B-4E40-8B0A-EB642ED78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59529</xdr:colOff>
      <xdr:row>12</xdr:row>
      <xdr:rowOff>50005</xdr:rowOff>
    </xdr:from>
    <xdr:to>
      <xdr:col>11</xdr:col>
      <xdr:colOff>914400</xdr:colOff>
      <xdr:row>12</xdr:row>
      <xdr:rowOff>3324225</xdr:rowOff>
    </xdr:to>
    <xdr:graphicFrame macro="">
      <xdr:nvGraphicFramePr>
        <xdr:cNvPr id="3" name="Chart 2">
          <a:extLst>
            <a:ext uri="{FF2B5EF4-FFF2-40B4-BE49-F238E27FC236}">
              <a16:creationId xmlns:a16="http://schemas.microsoft.com/office/drawing/2014/main" id="{6BD34126-82C3-EF85-9794-6D707E1FEF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eur-lex.europa.eu/legal-content/EN/ALL/?uri=CELEX%3A32017D1013" TargetMode="External"/><Relationship Id="rId3" Type="http://schemas.openxmlformats.org/officeDocument/2006/relationships/hyperlink" Target="https://eur-lex.europa.eu/legal-content/en/ALL/?uri=CELEX%3A32009R0984" TargetMode="External"/><Relationship Id="rId7" Type="http://schemas.openxmlformats.org/officeDocument/2006/relationships/hyperlink" Target="https://eur-lex.europa.eu/legal-content/en/ALL/?uri=CELEX%3A32012R0823" TargetMode="External"/><Relationship Id="rId2" Type="http://schemas.openxmlformats.org/officeDocument/2006/relationships/hyperlink" Target="https://eur-lex.europa.eu/eli/dec_impl/2019/300/oj?locale=en" TargetMode="External"/><Relationship Id="rId1" Type="http://schemas.openxmlformats.org/officeDocument/2006/relationships/hyperlink" Target="https://eur-lex.europa.eu/legal-content/EN/TXT/?uri=CELEX%3A32002R0178&amp;qid=1716228099113" TargetMode="External"/><Relationship Id="rId6" Type="http://schemas.openxmlformats.org/officeDocument/2006/relationships/hyperlink" Target="https://eur-lex.europa.eu/eli/reg_impl/2015/407/oj" TargetMode="External"/><Relationship Id="rId5" Type="http://schemas.openxmlformats.org/officeDocument/2006/relationships/hyperlink" Target="https://eur-lex.europa.eu/eli/reg_impl/2021/2079/oj" TargetMode="External"/><Relationship Id="rId10" Type="http://schemas.openxmlformats.org/officeDocument/2006/relationships/hyperlink" Target="https://eur-lex.europa.eu/legal-content/EN/TXT/?uri=CELEX%3A32021R1079" TargetMode="External"/><Relationship Id="rId4" Type="http://schemas.openxmlformats.org/officeDocument/2006/relationships/hyperlink" Target="https://eur-lex.europa.eu/legal-content/EN/ALL/?uri=CELEX%3A32005D0457" TargetMode="External"/><Relationship Id="rId9" Type="http://schemas.openxmlformats.org/officeDocument/2006/relationships/hyperlink" Target="https://eur-lex.europa.eu/eli/dec/2009/49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8" Type="http://schemas.openxmlformats.org/officeDocument/2006/relationships/hyperlink" Target="https://eur-lex.europa.eu/legal-content/EN/ALL/?uri=CELEX:32019R2148" TargetMode="External"/><Relationship Id="rId13" Type="http://schemas.openxmlformats.org/officeDocument/2006/relationships/hyperlink" Target="https://eur-lex.europa.eu/legal-content/EN/ALL/?uri=CELEX:32020R1770" TargetMode="External"/><Relationship Id="rId18" Type="http://schemas.openxmlformats.org/officeDocument/2006/relationships/hyperlink" Target="https://eur-lex.europa.eu/eli/reg_impl/2022/1916/oj" TargetMode="External"/><Relationship Id="rId3" Type="http://schemas.openxmlformats.org/officeDocument/2006/relationships/hyperlink" Target="https://eur-lex.europa.eu/legal-content/EN/ALL/?uri=CELEX:32018R2018" TargetMode="External"/><Relationship Id="rId21" Type="http://schemas.openxmlformats.org/officeDocument/2006/relationships/hyperlink" Target="https://eur-lex.europa.eu/eli/dec_impl/2019/300/oj" TargetMode="External"/><Relationship Id="rId7" Type="http://schemas.openxmlformats.org/officeDocument/2006/relationships/hyperlink" Target="https://eur-lex.europa.eu/legal-content/EN/ALL/?uri=CELEX:32019R1702" TargetMode="External"/><Relationship Id="rId12" Type="http://schemas.openxmlformats.org/officeDocument/2006/relationships/hyperlink" Target="https://eur-lex.europa.eu/legal-content/EN/ALL/?uri=CELEX:32022R2404" TargetMode="External"/><Relationship Id="rId17" Type="http://schemas.openxmlformats.org/officeDocument/2006/relationships/hyperlink" Target="https://eur-lex.europa.eu/legal-content/EN/TXT/?uri=CELEX%3A32002R0178&amp;qid=1716228099113" TargetMode="External"/><Relationship Id="rId2" Type="http://schemas.openxmlformats.org/officeDocument/2006/relationships/hyperlink" Target="https://eur-lex.europa.eu/legal-content/EN/ALL/?uri=CELEX:32016R2031" TargetMode="External"/><Relationship Id="rId16" Type="http://schemas.openxmlformats.org/officeDocument/2006/relationships/hyperlink" Target="https://eur-lex.europa.eu/eli/reg_impl/2021/1355/oj" TargetMode="External"/><Relationship Id="rId20" Type="http://schemas.openxmlformats.org/officeDocument/2006/relationships/hyperlink" Target="https://eur-lex.europa.eu/eli/reg/2009/1107/oj" TargetMode="External"/><Relationship Id="rId1" Type="http://schemas.openxmlformats.org/officeDocument/2006/relationships/hyperlink" Target="https://eur-lex.europa.eu/legal-content/EN/ALL/?uri=CELEX:32017R0625" TargetMode="External"/><Relationship Id="rId6" Type="http://schemas.openxmlformats.org/officeDocument/2006/relationships/hyperlink" Target="https://eur-lex.europa.eu/legal-content/EN/ALL/?uri=CELEX:32019R0829" TargetMode="External"/><Relationship Id="rId11" Type="http://schemas.openxmlformats.org/officeDocument/2006/relationships/hyperlink" Target="https://eur-lex.europa.eu/legal-content/EN/ALL/?uri=CELEX:32019R2072" TargetMode="External"/><Relationship Id="rId24" Type="http://schemas.openxmlformats.org/officeDocument/2006/relationships/drawing" Target="../drawings/drawing2.xml"/><Relationship Id="rId5" Type="http://schemas.openxmlformats.org/officeDocument/2006/relationships/hyperlink" Target="https://eur-lex.europa.eu/legal-content/EN/ALL/?uri=CELEX:32019R0066" TargetMode="External"/><Relationship Id="rId15" Type="http://schemas.openxmlformats.org/officeDocument/2006/relationships/hyperlink" Target="https://eur-lex.europa.eu/eli/reg_del/2019/2125/oj?locale=en" TargetMode="External"/><Relationship Id="rId23" Type="http://schemas.openxmlformats.org/officeDocument/2006/relationships/printerSettings" Target="../printerSettings/printerSettings1.bin"/><Relationship Id="rId10" Type="http://schemas.openxmlformats.org/officeDocument/2006/relationships/hyperlink" Target="https://eur-lex.europa.eu/eli/reg_impl/2022/1941/oj" TargetMode="External"/><Relationship Id="rId19" Type="http://schemas.openxmlformats.org/officeDocument/2006/relationships/hyperlink" Target="https://eur-lex.europa.eu/eli/reg/2009/1107/oj" TargetMode="External"/><Relationship Id="rId4" Type="http://schemas.openxmlformats.org/officeDocument/2006/relationships/hyperlink" Target="https://eur-lex.europa.eu/legal-content/EN/ALL/?uri=CELEX:32018R2019" TargetMode="External"/><Relationship Id="rId9" Type="http://schemas.openxmlformats.org/officeDocument/2006/relationships/hyperlink" Target="https://eur-lex.europa.eu/legal-content/EN/ALL/?uri=CELEX:32022R1456" TargetMode="External"/><Relationship Id="rId14" Type="http://schemas.openxmlformats.org/officeDocument/2006/relationships/hyperlink" Target="https://eur-lex.europa.eu/legal-content/EN/ALL/?uri=CELEX:32020R0178" TargetMode="External"/><Relationship Id="rId22" Type="http://schemas.openxmlformats.org/officeDocument/2006/relationships/hyperlink" Target="https://eur-lex.europa.eu/legal-content/EN/TXT/?uri=CELEX%3A32002R0178&amp;qid=171622809911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eur-lex.europa.eu/legal-content/EN/TXT/?uri=CELEX%3A32012R0493" TargetMode="External"/><Relationship Id="rId13" Type="http://schemas.openxmlformats.org/officeDocument/2006/relationships/hyperlink" Target="https://eur-lex.europa.eu/legal-content/en/ALL/?uri=CELEX%3A31998L0070" TargetMode="External"/><Relationship Id="rId18" Type="http://schemas.openxmlformats.org/officeDocument/2006/relationships/hyperlink" Target="https://eur-lex.europa.eu/legal-content/EN/TXT/?uri=celex%3A31994L0062" TargetMode="External"/><Relationship Id="rId26" Type="http://schemas.openxmlformats.org/officeDocument/2006/relationships/hyperlink" Target="https://eur-lex.europa.eu/legal-content/EN/TXT/?uri=celex%3A32014L0028" TargetMode="External"/><Relationship Id="rId3" Type="http://schemas.openxmlformats.org/officeDocument/2006/relationships/hyperlink" Target="https://eur-lex.europa.eu/legal-content/EN/ALL/?uri=celex%3A32013R0168" TargetMode="External"/><Relationship Id="rId21" Type="http://schemas.openxmlformats.org/officeDocument/2006/relationships/hyperlink" Target="https://eur-lex.europa.eu/legal-content/en/ALL/?uri=CELEX%3A31998L0070" TargetMode="External"/><Relationship Id="rId7" Type="http://schemas.openxmlformats.org/officeDocument/2006/relationships/hyperlink" Target="https://eur-lex.europa.eu/eli/reg/2008/1272/oj" TargetMode="External"/><Relationship Id="rId12" Type="http://schemas.openxmlformats.org/officeDocument/2006/relationships/hyperlink" Target="https://eur-lex.europa.eu/legal-content/EN/TXT/?uri=celex%3A32019R1010" TargetMode="External"/><Relationship Id="rId17" Type="http://schemas.openxmlformats.org/officeDocument/2006/relationships/hyperlink" Target="https://eur-lex.europa.eu/eli/dir/2012/19/oj" TargetMode="External"/><Relationship Id="rId25" Type="http://schemas.openxmlformats.org/officeDocument/2006/relationships/hyperlink" Target="https://eur-lex.europa.eu/eli/dir/2019/904/oj" TargetMode="External"/><Relationship Id="rId2" Type="http://schemas.openxmlformats.org/officeDocument/2006/relationships/hyperlink" Target="https://eur-lex.europa.eu/legal-content/EN/TXT/?uri=celex%3A32018R0858" TargetMode="External"/><Relationship Id="rId16" Type="http://schemas.openxmlformats.org/officeDocument/2006/relationships/hyperlink" Target="https://eur-lex.europa.eu/eli/dec/2005/270/oj" TargetMode="External"/><Relationship Id="rId20" Type="http://schemas.openxmlformats.org/officeDocument/2006/relationships/hyperlink" Target="https://eur-lex.europa.eu/eli/reg/2016/1628/oj" TargetMode="External"/><Relationship Id="rId29" Type="http://schemas.openxmlformats.org/officeDocument/2006/relationships/hyperlink" Target="https://eur-lex.europa.eu/legal-content/EN/TXT/?uri=celex%3A32009D0292" TargetMode="External"/><Relationship Id="rId1" Type="http://schemas.openxmlformats.org/officeDocument/2006/relationships/hyperlink" Target="https://eur-lex.europa.eu/legal-content/EN/TXT/?uri=celex%3A32013R0167" TargetMode="External"/><Relationship Id="rId6" Type="http://schemas.openxmlformats.org/officeDocument/2006/relationships/hyperlink" Target="https://eur-lex.europa.eu/legal-content/EN/TXT/?uri=celex%3A32006L0066" TargetMode="External"/><Relationship Id="rId11" Type="http://schemas.openxmlformats.org/officeDocument/2006/relationships/hyperlink" Target="https://eur-lex.europa.eu/legal-content/EN/TXT/?uri=celex%3A32019R1010" TargetMode="External"/><Relationship Id="rId24" Type="http://schemas.openxmlformats.org/officeDocument/2006/relationships/hyperlink" Target="https://eur-lex.europa.eu/legal-content/EN/TXT/?uri=celex%3A32014R0517" TargetMode="External"/><Relationship Id="rId32" Type="http://schemas.openxmlformats.org/officeDocument/2006/relationships/drawing" Target="../drawings/drawing3.xml"/><Relationship Id="rId5" Type="http://schemas.openxmlformats.org/officeDocument/2006/relationships/hyperlink" Target="https://eur-lex.europa.eu/legal-content/EN/ALL/?uri=CELEX%3A32004R0648" TargetMode="External"/><Relationship Id="rId15" Type="http://schemas.openxmlformats.org/officeDocument/2006/relationships/hyperlink" Target="https://eur-lex.europa.eu/legal-content/EN/TXT/?uri=celex%3A31994L0062" TargetMode="External"/><Relationship Id="rId23" Type="http://schemas.openxmlformats.org/officeDocument/2006/relationships/hyperlink" Target="https://eur-lex.europa.eu/legal-content/EN/TXT/?uri=CELEX%3A31994L0063" TargetMode="External"/><Relationship Id="rId28" Type="http://schemas.openxmlformats.org/officeDocument/2006/relationships/hyperlink" Target="https://eur-lex.europa.eu/legal-content/EN/ALL/?uri=CELEX%3A32001D0171" TargetMode="External"/><Relationship Id="rId10" Type="http://schemas.openxmlformats.org/officeDocument/2006/relationships/hyperlink" Target="https://eur-lex.europa.eu/legal-content/EN/TXT/?uri=celex%3A32019R1010" TargetMode="External"/><Relationship Id="rId19" Type="http://schemas.openxmlformats.org/officeDocument/2006/relationships/hyperlink" Target="https://eur-lex.europa.eu/legal-content/EN/ALL/?uri=celex%3A32014L0060" TargetMode="External"/><Relationship Id="rId31" Type="http://schemas.openxmlformats.org/officeDocument/2006/relationships/printerSettings" Target="../printerSettings/printerSettings2.bin"/><Relationship Id="rId4" Type="http://schemas.openxmlformats.org/officeDocument/2006/relationships/hyperlink" Target="https://eur-lex.europa.eu/eli/reg/2012/528/oj" TargetMode="External"/><Relationship Id="rId9" Type="http://schemas.openxmlformats.org/officeDocument/2006/relationships/hyperlink" Target="https://eur-lex.europa.eu/eli/reg/2009/1107/oj" TargetMode="External"/><Relationship Id="rId14" Type="http://schemas.openxmlformats.org/officeDocument/2006/relationships/hyperlink" Target="https://eur-lex.europa.eu/legal-content/EN/TXT/?uri=CELEX%3A32002D0159" TargetMode="External"/><Relationship Id="rId22" Type="http://schemas.openxmlformats.org/officeDocument/2006/relationships/hyperlink" Target="https://eur-lex.europa.eu/legal-content/EN/TXT/?uri=celex%3A31994L0062" TargetMode="External"/><Relationship Id="rId27" Type="http://schemas.openxmlformats.org/officeDocument/2006/relationships/hyperlink" Target="https://eur-lex.europa.eu/eli/dir/2015/652/oj" TargetMode="External"/><Relationship Id="rId30" Type="http://schemas.openxmlformats.org/officeDocument/2006/relationships/hyperlink" Target="https://eur-lex.europa.eu/legal-content/EN/ALL/?uri=CELEX%3A32009L0043"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ur-lex.europa.eu/legal-content/EN/TXT/?uri=uriserv%3AOJ.L_.1985.210.01.0029.01.ENG"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eur-lex.europa.eu/eli/dir/2012/27/oj" TargetMode="External"/><Relationship Id="rId3" Type="http://schemas.openxmlformats.org/officeDocument/2006/relationships/hyperlink" Target="https://eur-lex.europa.eu/eli/reg/2018/1999/oj" TargetMode="External"/><Relationship Id="rId7" Type="http://schemas.openxmlformats.org/officeDocument/2006/relationships/hyperlink" Target="https://eur-lex.europa.eu/eli/dir/2018/2001/oj" TargetMode="External"/><Relationship Id="rId2" Type="http://schemas.openxmlformats.org/officeDocument/2006/relationships/hyperlink" Target="https://eur-lex.europa.eu/legal-content/EN/ALL/?uri=celex%3A32009L0119" TargetMode="External"/><Relationship Id="rId1" Type="http://schemas.openxmlformats.org/officeDocument/2006/relationships/hyperlink" Target="https://eur-lex.europa.eu/legal-content/EN/ALL/?uri=celex%3A32009L0119" TargetMode="External"/><Relationship Id="rId6" Type="http://schemas.openxmlformats.org/officeDocument/2006/relationships/hyperlink" Target="https://eur-lex.europa.eu/eli/dir/2019/944/oj" TargetMode="External"/><Relationship Id="rId11" Type="http://schemas.openxmlformats.org/officeDocument/2006/relationships/drawing" Target="../drawings/drawing4.xml"/><Relationship Id="rId5" Type="http://schemas.openxmlformats.org/officeDocument/2006/relationships/hyperlink" Target="https://eur-lex.europa.eu/eli/dir/2019/944/oj" TargetMode="External"/><Relationship Id="rId10" Type="http://schemas.openxmlformats.org/officeDocument/2006/relationships/printerSettings" Target="../printerSettings/printerSettings4.bin"/><Relationship Id="rId4" Type="http://schemas.openxmlformats.org/officeDocument/2006/relationships/hyperlink" Target="https://eur-lex.europa.eu/legal-content/en/ALL/?uri=CELEX%3A31994L0022" TargetMode="External"/><Relationship Id="rId9" Type="http://schemas.openxmlformats.org/officeDocument/2006/relationships/hyperlink" Target="https://eur-lex.europa.eu/eli/dir/2010/31/oj"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hyperlink" Target="https://eur-lex.europa.eu/legal-content/EN/TXT/?uri=celex%3A32004R0883" TargetMode="External"/><Relationship Id="rId13" Type="http://schemas.openxmlformats.org/officeDocument/2006/relationships/drawing" Target="../drawings/drawing6.xml"/><Relationship Id="rId3" Type="http://schemas.openxmlformats.org/officeDocument/2006/relationships/hyperlink" Target="https://eur-lex.europa.eu/legal-content/EN/TXT/?uri=celex%3A32004R0883" TargetMode="External"/><Relationship Id="rId7" Type="http://schemas.openxmlformats.org/officeDocument/2006/relationships/hyperlink" Target="https://eur-lex.europa.eu/legal-content/EN/TXT/?uri=CELEX%3A32010H0424%2803%29" TargetMode="External"/><Relationship Id="rId12" Type="http://schemas.openxmlformats.org/officeDocument/2006/relationships/printerSettings" Target="../printerSettings/printerSettings6.bin"/><Relationship Id="rId2" Type="http://schemas.openxmlformats.org/officeDocument/2006/relationships/hyperlink" Target="https://eur-lex.europa.eu/legal-content/EN/TXT/?uri=CELEX%3A32010D0424%2809%29" TargetMode="External"/><Relationship Id="rId1" Type="http://schemas.openxmlformats.org/officeDocument/2006/relationships/hyperlink" Target="https://eur-lex.europa.eu/legal-content/EN/TXT/?uri=celex%3A32004R0883" TargetMode="External"/><Relationship Id="rId6" Type="http://schemas.openxmlformats.org/officeDocument/2006/relationships/hyperlink" Target="https://eur-lex.europa.eu/legal-content/EN/TXT/PDF/?uri=CELEX:32012D0225(01)&amp;from=EN" TargetMode="External"/><Relationship Id="rId11" Type="http://schemas.openxmlformats.org/officeDocument/2006/relationships/hyperlink" Target="https://eur-lex.europa.eu/legal-content/EN/TXT/PDF/?uri=CELEX:32012D0225(01)&amp;from=EN" TargetMode="External"/><Relationship Id="rId5" Type="http://schemas.openxmlformats.org/officeDocument/2006/relationships/hyperlink" Target="https://eur-lex.europa.eu/eli/reg/2009/987/oj" TargetMode="External"/><Relationship Id="rId10" Type="http://schemas.openxmlformats.org/officeDocument/2006/relationships/hyperlink" Target="https://eur-lex.europa.eu/eli/reg/2009/987/oj" TargetMode="External"/><Relationship Id="rId4" Type="http://schemas.openxmlformats.org/officeDocument/2006/relationships/hyperlink" Target="https://eur-lex.europa.eu/eli/reg/2019/500/oj" TargetMode="External"/><Relationship Id="rId9" Type="http://schemas.openxmlformats.org/officeDocument/2006/relationships/hyperlink" Target="https://eur-lex.europa.eu/eli/reg/2019/500/oj"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ur-lex.europa.eu/legal-content/EN/TXT/?uri=celex%3A32005L0036" TargetMode="External"/><Relationship Id="rId1" Type="http://schemas.openxmlformats.org/officeDocument/2006/relationships/hyperlink" Target="https://eur-lex.europa.eu/legal-content/EN/ALL/?uri=CELEX%3A32007D0172" TargetMode="External"/><Relationship Id="rId4"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hyperlink" Target="https://eur-lex.europa.eu/legal-content/EN/TXT/?uri=CELEX%3A32004L0038" TargetMode="External"/><Relationship Id="rId2" Type="http://schemas.openxmlformats.org/officeDocument/2006/relationships/hyperlink" Target="https://eur-lex.europa.eu/legal-content/EN/TXT/?uri=CELEX%3A32004L0038" TargetMode="External"/><Relationship Id="rId1" Type="http://schemas.openxmlformats.org/officeDocument/2006/relationships/hyperlink" Target="https://eur-lex.europa.eu/eli/dir/2006/123/oj"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eur-lex.europa.eu/eli/reg/2019/1157/oj"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eur-lex.europa.eu/legal-content/EN/TXT/?uri=celex%3A32005L0036"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eur-lex.europa.eu/legal-content/EN/TXT/?uri=celex%3A31997L0067"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eur-lex.europa.eu/legal-content/EN/TXT/?uri=CELEX%3A32021R1230"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eur-lex.europa.eu/legal-content/EN/ALL/?uri=CELEX%3A32014R0361" TargetMode="External"/><Relationship Id="rId13" Type="http://schemas.openxmlformats.org/officeDocument/2006/relationships/hyperlink" Target="https://eur-lex.europa.eu/legal-content/EN/TXT/?uri=celex%3A32012R0383" TargetMode="External"/><Relationship Id="rId18" Type="http://schemas.openxmlformats.org/officeDocument/2006/relationships/printerSettings" Target="../printerSettings/printerSettings13.bin"/><Relationship Id="rId3" Type="http://schemas.openxmlformats.org/officeDocument/2006/relationships/hyperlink" Target="https://eur-lex.europa.eu/legal-content/EN/TXT/?uri=celex%3A31999L0062" TargetMode="External"/><Relationship Id="rId7" Type="http://schemas.openxmlformats.org/officeDocument/2006/relationships/hyperlink" Target="https://eur-lex.europa.eu/eli/reg/2009/1073/oj" TargetMode="External"/><Relationship Id="rId12" Type="http://schemas.openxmlformats.org/officeDocument/2006/relationships/hyperlink" Target="https://eur-lex.europa.eu/eli/reg/2014/165/oj/" TargetMode="External"/><Relationship Id="rId17" Type="http://schemas.openxmlformats.org/officeDocument/2006/relationships/hyperlink" Target="https://eur-lex.europa.eu/eli/reg/2013/1315/oj" TargetMode="External"/><Relationship Id="rId2" Type="http://schemas.openxmlformats.org/officeDocument/2006/relationships/hyperlink" Target="https://eur-lex.europa.eu/legal-content/EN/TXT/?uri=CELEX:31992L0106" TargetMode="External"/><Relationship Id="rId16" Type="http://schemas.openxmlformats.org/officeDocument/2006/relationships/hyperlink" Target="https://eur-lex.europa.eu/legal-content/EN/ALL/?uri=celex%3A32009R0392" TargetMode="External"/><Relationship Id="rId1" Type="http://schemas.openxmlformats.org/officeDocument/2006/relationships/hyperlink" Target="https://eur-lex.europa.eu/legal-content/EN/ALL/?uri=celex%3A32009L0033" TargetMode="External"/><Relationship Id="rId6" Type="http://schemas.openxmlformats.org/officeDocument/2006/relationships/hyperlink" Target="https://eur-lex.europa.eu/legal-content/EN/ALL/?uri=CELEX%3A32009R1072" TargetMode="External"/><Relationship Id="rId11" Type="http://schemas.openxmlformats.org/officeDocument/2006/relationships/hyperlink" Target="https://eur-lex.europa.eu/legal-content/EN/TXT/?uri=CELEX%3A31960R0011" TargetMode="External"/><Relationship Id="rId5" Type="http://schemas.openxmlformats.org/officeDocument/2006/relationships/hyperlink" Target="https://eur-lex.europa.eu/eli/reg/2009/1071/oj" TargetMode="External"/><Relationship Id="rId15" Type="http://schemas.openxmlformats.org/officeDocument/2006/relationships/hyperlink" Target="https://eur-lex.europa.eu/legal-content/EN/ALL/?uri=CELEX%3A32010R1177" TargetMode="External"/><Relationship Id="rId10" Type="http://schemas.openxmlformats.org/officeDocument/2006/relationships/hyperlink" Target="https://eur-lex.europa.eu/legal-content/EN/ALL/?uri=CELEX%3A31990R3916" TargetMode="External"/><Relationship Id="rId19" Type="http://schemas.openxmlformats.org/officeDocument/2006/relationships/drawing" Target="../drawings/drawing13.xml"/><Relationship Id="rId4" Type="http://schemas.openxmlformats.org/officeDocument/2006/relationships/hyperlink" Target="https://eur-lex.europa.eu/legal-content/EN/TXT/?uri=celex%3A32004L0054" TargetMode="External"/><Relationship Id="rId9" Type="http://schemas.openxmlformats.org/officeDocument/2006/relationships/hyperlink" Target="https://eur-lex.europa.eu/eli/dir/2022/2561/oj" TargetMode="External"/><Relationship Id="rId14" Type="http://schemas.openxmlformats.org/officeDocument/2006/relationships/hyperlink" Target="https://eur-lex.europa.eu/eli/dir/2012/34/oj"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eur-lex.europa.eu/legal-content/EN/ALL/?uri=CELEX%3A32009R0246" TargetMode="External"/><Relationship Id="rId2" Type="http://schemas.openxmlformats.org/officeDocument/2006/relationships/hyperlink" Target="https://eur-lex.europa.eu/legal-content/EN/ALL/?uri=CELEX%3A32009R0906" TargetMode="External"/><Relationship Id="rId1" Type="http://schemas.openxmlformats.org/officeDocument/2006/relationships/hyperlink" Target="https://eur-lex.europa.eu/legal-content/EN/TXT/?uri=celex%3A32013R1379"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https://eur-lex.europa.eu/legal-content/EN/TXT/?uri=uriserv%3AOJ.L_.2009.061.01.0001.01.ENG"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eur-lex.europa.eu/legal-content/EN/TXT/?uri=celex%3A32009L0081"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eur-lex.europa.eu/eli/dir/2012/28/oj" TargetMode="External"/><Relationship Id="rId2" Type="http://schemas.openxmlformats.org/officeDocument/2006/relationships/hyperlink" Target="https://eur-lex.europa.eu/legal-content/EN/TXT/?uri=celex%3A32001L0029" TargetMode="External"/><Relationship Id="rId1" Type="http://schemas.openxmlformats.org/officeDocument/2006/relationships/hyperlink" Target="https://eur-lex.europa.eu/legal-content/en/ALL/?uri=CELEX:32001L0084" TargetMode="Externa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hyperlink" Target="https://eur-lex.europa.eu/legal-content/ENG/ALL/?uri=CELEX%3A32019L1937" TargetMode="External"/><Relationship Id="rId2" Type="http://schemas.openxmlformats.org/officeDocument/2006/relationships/hyperlink" Target="https://eur-lex.europa.eu/legal-content/ENG/TXT/?uri=celex%3A32014L0067" TargetMode="External"/><Relationship Id="rId1" Type="http://schemas.openxmlformats.org/officeDocument/2006/relationships/hyperlink" Target="https://eur-lex.europa.eu/legal-content/EN/ALL/?uri=celex%3A31996L0071" TargetMode="External"/><Relationship Id="rId6" Type="http://schemas.openxmlformats.org/officeDocument/2006/relationships/drawing" Target="../drawings/drawing18.xml"/><Relationship Id="rId5" Type="http://schemas.openxmlformats.org/officeDocument/2006/relationships/printerSettings" Target="../printerSettings/printerSettings18.bin"/><Relationship Id="rId4" Type="http://schemas.openxmlformats.org/officeDocument/2006/relationships/hyperlink" Target="https://eur-lex.europa.eu/legal-content/EN/TXT/?uri=CELEX%3A32022L2041"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eur-lex.europa.eu/eli/dec_impl/2019/2212/oj" TargetMode="External"/><Relationship Id="rId7" Type="http://schemas.openxmlformats.org/officeDocument/2006/relationships/drawing" Target="../drawings/drawing19.xml"/><Relationship Id="rId2" Type="http://schemas.openxmlformats.org/officeDocument/2006/relationships/hyperlink" Target="https://eur-lex.europa.eu/eli/reg/2017/2394/oj" TargetMode="External"/><Relationship Id="rId1" Type="http://schemas.openxmlformats.org/officeDocument/2006/relationships/hyperlink" Target="https://eur-lex.europa.eu/eli/dec/2020/369/oj" TargetMode="External"/><Relationship Id="rId6" Type="http://schemas.openxmlformats.org/officeDocument/2006/relationships/printerSettings" Target="../printerSettings/printerSettings19.bin"/><Relationship Id="rId5" Type="http://schemas.openxmlformats.org/officeDocument/2006/relationships/hyperlink" Target="https://eur-lex.europa.eu/eli/dir/2008/48/oj" TargetMode="External"/><Relationship Id="rId4" Type="http://schemas.openxmlformats.org/officeDocument/2006/relationships/hyperlink" Target="https://eur-lex.europa.eu/legal-content/en/ALL/?uri=CELEX%3A32008L0122"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eur-lex.europa.eu/eli/reg/2017/852/oj" TargetMode="External"/><Relationship Id="rId13" Type="http://schemas.openxmlformats.org/officeDocument/2006/relationships/hyperlink" Target="https://eur-lex.europa.eu/eli/dir/2012/19/oj" TargetMode="External"/><Relationship Id="rId3" Type="http://schemas.openxmlformats.org/officeDocument/2006/relationships/hyperlink" Target="https://eur-lex.europa.eu/legal-content/EN/TXT/?uri=celex%3A32006R0166" TargetMode="External"/><Relationship Id="rId7" Type="http://schemas.openxmlformats.org/officeDocument/2006/relationships/hyperlink" Target="https://eur-lex.europa.eu/legal-content/EN/TXT/?uri=celex%3A31996L0059" TargetMode="External"/><Relationship Id="rId12" Type="http://schemas.openxmlformats.org/officeDocument/2006/relationships/hyperlink" Target="https://eur-lex.europa.eu/legal-content/en/ALL/?uri=CELEX:32002D0151" TargetMode="External"/><Relationship Id="rId2" Type="http://schemas.openxmlformats.org/officeDocument/2006/relationships/hyperlink" Target="https://eur-lex.europa.eu/legal-content/EN/ALL/?uri=CELEX%3A31994D0741" TargetMode="External"/><Relationship Id="rId16" Type="http://schemas.openxmlformats.org/officeDocument/2006/relationships/drawing" Target="../drawings/drawing20.xml"/><Relationship Id="rId1" Type="http://schemas.openxmlformats.org/officeDocument/2006/relationships/hyperlink" Target="https://eur-lex.europa.eu/eli/dir/2009/128/oj" TargetMode="External"/><Relationship Id="rId6" Type="http://schemas.openxmlformats.org/officeDocument/2006/relationships/hyperlink" Target="https://eur-lex.europa.eu/legal-content/EN/TXT/?uri=CELEX%3A31997D0283" TargetMode="External"/><Relationship Id="rId11" Type="http://schemas.openxmlformats.org/officeDocument/2006/relationships/hyperlink" Target="https://eur-lex.europa.eu/legal-content/EN/TXT/?uri=celex%3A32000L0053" TargetMode="External"/><Relationship Id="rId5" Type="http://schemas.openxmlformats.org/officeDocument/2006/relationships/hyperlink" Target="https://eur-lex.europa.eu/eli/dir/2016/2284/oj" TargetMode="External"/><Relationship Id="rId15" Type="http://schemas.openxmlformats.org/officeDocument/2006/relationships/printerSettings" Target="../printerSettings/printerSettings20.bin"/><Relationship Id="rId10" Type="http://schemas.openxmlformats.org/officeDocument/2006/relationships/hyperlink" Target="https://eur-lex.europa.eu/eli/dec/2005/646" TargetMode="External"/><Relationship Id="rId4" Type="http://schemas.openxmlformats.org/officeDocument/2006/relationships/hyperlink" Target="https://eur-lex.europa.eu/legal-content/EN/TXT/?uri=celex%3A32000L0060" TargetMode="External"/><Relationship Id="rId9" Type="http://schemas.openxmlformats.org/officeDocument/2006/relationships/hyperlink" Target="https://eur-lex.europa.eu/eli/reg/2017/852/oj" TargetMode="External"/><Relationship Id="rId14" Type="http://schemas.openxmlformats.org/officeDocument/2006/relationships/hyperlink" Target="https://eur-lex.europa.eu/legal-content/EN/TXT/?uri=celex%3A32014R0517"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eur-lex.europa.eu/legal-content/EN/TXT/?uri=celex%3A32013R0912" TargetMode="External"/><Relationship Id="rId13" Type="http://schemas.openxmlformats.org/officeDocument/2006/relationships/hyperlink" Target="https://eur-lex.europa.eu/legal-content/EN/ALL/?uri=celex%3A32008R1099" TargetMode="External"/><Relationship Id="rId3" Type="http://schemas.openxmlformats.org/officeDocument/2006/relationships/hyperlink" Target="https://eur-lex.europa.eu/legal-content/EN/ALL/?uri=celex%3A32011R0692" TargetMode="External"/><Relationship Id="rId7" Type="http://schemas.openxmlformats.org/officeDocument/2006/relationships/hyperlink" Target="https://eur-lex.europa.eu/legal-content/EN/ALL/?uri=CELEX%3A32008R0452" TargetMode="External"/><Relationship Id="rId12" Type="http://schemas.openxmlformats.org/officeDocument/2006/relationships/hyperlink" Target="https://eur-lex.europa.eu/eli/reg/2016/1952/oj" TargetMode="External"/><Relationship Id="rId17" Type="http://schemas.openxmlformats.org/officeDocument/2006/relationships/drawing" Target="../drawings/drawing21.xml"/><Relationship Id="rId2" Type="http://schemas.openxmlformats.org/officeDocument/2006/relationships/hyperlink" Target="https://eur-lex.europa.eu/eli/reg_impl/2020/1197/oj" TargetMode="External"/><Relationship Id="rId16" Type="http://schemas.openxmlformats.org/officeDocument/2006/relationships/printerSettings" Target="../printerSettings/printerSettings21.bin"/><Relationship Id="rId1" Type="http://schemas.openxmlformats.org/officeDocument/2006/relationships/hyperlink" Target="https://eur-lex.europa.eu/eli/reg/2019/2152/oj" TargetMode="External"/><Relationship Id="rId6" Type="http://schemas.openxmlformats.org/officeDocument/2006/relationships/hyperlink" Target="https://eur-lex.europa.eu/eli/reg/2013/1260/oj" TargetMode="External"/><Relationship Id="rId11" Type="http://schemas.openxmlformats.org/officeDocument/2006/relationships/hyperlink" Target="https://eur-lex.europa.eu/eli/reg/2022/2379/oj" TargetMode="External"/><Relationship Id="rId5" Type="http://schemas.openxmlformats.org/officeDocument/2006/relationships/hyperlink" Target="https://eur-lex.europa.eu/legal-content/EN/TXT/?uri=CELEX%3A32008R0763" TargetMode="External"/><Relationship Id="rId15" Type="http://schemas.openxmlformats.org/officeDocument/2006/relationships/hyperlink" Target="https://eur-lex.europa.eu/legal-content/EN/ALL/?uri=CELEX%3A31993D0704" TargetMode="External"/><Relationship Id="rId10" Type="http://schemas.openxmlformats.org/officeDocument/2006/relationships/hyperlink" Target="https://eur-lex.europa.eu/eli/reg/2021/1901/oj" TargetMode="External"/><Relationship Id="rId4" Type="http://schemas.openxmlformats.org/officeDocument/2006/relationships/hyperlink" Target="https://eur-lex.europa.eu/legal-content/EN/TXT/?uri=CELEX%3A32012R0070" TargetMode="External"/><Relationship Id="rId9" Type="http://schemas.openxmlformats.org/officeDocument/2006/relationships/hyperlink" Target="https://eur-lex.europa.eu/legal-content/EN/TXT/?uri=celex%3A32008R1338" TargetMode="External"/><Relationship Id="rId14" Type="http://schemas.openxmlformats.org/officeDocument/2006/relationships/hyperlink" Target="https://eur-lex.europa.eu/legal-content/EN/ALL/?uri=celex%3A32002R2150"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eur-lex.europa.eu/legal-content/EN/TXT/?uri=celex%3A32017L1132" TargetMode="External"/><Relationship Id="rId2" Type="http://schemas.openxmlformats.org/officeDocument/2006/relationships/hyperlink" Target="https://eur-lex.europa.eu/legal-content/EN/TXT/?uri=celex%3A32014R0537" TargetMode="External"/><Relationship Id="rId1" Type="http://schemas.openxmlformats.org/officeDocument/2006/relationships/hyperlink" Target="https://eur-lex.europa.eu/legal-content/EN/TXT/?uri=celex%3A32006L0043" TargetMode="External"/><Relationship Id="rId6" Type="http://schemas.openxmlformats.org/officeDocument/2006/relationships/drawing" Target="../drawings/drawing22.xml"/><Relationship Id="rId5" Type="http://schemas.openxmlformats.org/officeDocument/2006/relationships/printerSettings" Target="../printerSettings/printerSettings22.bin"/><Relationship Id="rId4" Type="http://schemas.openxmlformats.org/officeDocument/2006/relationships/hyperlink" Target="https://eur-lex.europa.eu/legal-content/EN/ALL/?uri=celex%3A32008R1126"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eur-lex.europa.eu/legal-content/EN/TXT/?uri=CELEX%3A32010L0024"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eur-lex.europa.eu/legal-content/EN/TXT/?uri=celex%3A32014R0510" TargetMode="External"/><Relationship Id="rId1" Type="http://schemas.openxmlformats.org/officeDocument/2006/relationships/hyperlink" Target="https://eur-lex.europa.eu/eli/reg/2013/1308/oj" TargetMode="External"/><Relationship Id="rId4"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eur-lex.europa.eu/legal-content/en/ALL/?uri=CELEX%3A32016R1035"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eur-lex.europa.eu/legal-content/EN/ALL/?uri=OJ%3AJOL_2012_112_R_0006_01" TargetMode="External"/><Relationship Id="rId2" Type="http://schemas.openxmlformats.org/officeDocument/2006/relationships/hyperlink" Target="https://eur-lex.europa.eu/legal-content/EN/TXT/HTML/?uri=CELEX:12003T/PRO/06" TargetMode="External"/><Relationship Id="rId1" Type="http://schemas.openxmlformats.org/officeDocument/2006/relationships/hyperlink" Target="https://eur-lex.europa.eu/legal-content/EN/TXT/HTML/?uri=OJ:JOL_2012_112_R_0006_01" TargetMode="External"/><Relationship Id="rId4" Type="http://schemas.openxmlformats.org/officeDocument/2006/relationships/hyperlink" Target="https://eur-lex.europa.eu/legal-content/EN/ALL/?uri=CELEX:12003T/PRO/06"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3E89-75D7-4CD2-A3FF-4E0692632D54}">
  <dimension ref="A1:B119"/>
  <sheetViews>
    <sheetView tabSelected="1" workbookViewId="0">
      <selection activeCell="A2" sqref="A2"/>
    </sheetView>
  </sheetViews>
  <sheetFormatPr defaultRowHeight="14.25" x14ac:dyDescent="0.45"/>
  <cols>
    <col min="1" max="1" width="190.6640625" customWidth="1"/>
    <col min="2" max="2" width="63.59765625" customWidth="1"/>
  </cols>
  <sheetData>
    <row r="1" spans="1:2" ht="108" customHeight="1" x14ac:dyDescent="0.45">
      <c r="A1" s="146" t="s">
        <v>1369</v>
      </c>
      <c r="B1" s="167"/>
    </row>
    <row r="2" spans="1:2" ht="7.5" customHeight="1" x14ac:dyDescent="0.45">
      <c r="A2" s="139"/>
      <c r="B2" s="167"/>
    </row>
    <row r="3" spans="1:2" ht="18.399999999999999" customHeight="1" x14ac:dyDescent="0.45">
      <c r="B3" s="167"/>
    </row>
    <row r="4" spans="1:2" ht="30" customHeight="1" x14ac:dyDescent="0.45">
      <c r="A4" s="143" t="s">
        <v>1175</v>
      </c>
      <c r="B4" s="167"/>
    </row>
    <row r="5" spans="1:2" ht="3.85" customHeight="1" x14ac:dyDescent="0.45">
      <c r="A5" s="137"/>
      <c r="B5" s="167"/>
    </row>
    <row r="6" spans="1:2" ht="29.25" customHeight="1" x14ac:dyDescent="0.45">
      <c r="A6" s="125" t="s">
        <v>1171</v>
      </c>
      <c r="B6" s="167"/>
    </row>
    <row r="7" spans="1:2" ht="21" customHeight="1" x14ac:dyDescent="0.45">
      <c r="A7" s="125" t="s">
        <v>1172</v>
      </c>
      <c r="B7" s="167"/>
    </row>
    <row r="8" spans="1:2" x14ac:dyDescent="0.45">
      <c r="A8" s="142" t="s">
        <v>651</v>
      </c>
      <c r="B8" s="167"/>
    </row>
    <row r="9" spans="1:2" x14ac:dyDescent="0.45">
      <c r="A9" s="142" t="s">
        <v>652</v>
      </c>
      <c r="B9" s="167"/>
    </row>
    <row r="10" spans="1:2" x14ac:dyDescent="0.45">
      <c r="A10" s="142" t="s">
        <v>653</v>
      </c>
      <c r="B10" s="167"/>
    </row>
    <row r="11" spans="1:2" x14ac:dyDescent="0.45">
      <c r="A11" s="142" t="s">
        <v>654</v>
      </c>
      <c r="B11" s="167"/>
    </row>
    <row r="12" spans="1:2" x14ac:dyDescent="0.45">
      <c r="A12" s="142" t="s">
        <v>655</v>
      </c>
      <c r="B12" s="167"/>
    </row>
    <row r="13" spans="1:2" x14ac:dyDescent="0.45">
      <c r="A13" s="142" t="s">
        <v>656</v>
      </c>
      <c r="B13" s="167"/>
    </row>
    <row r="14" spans="1:2" x14ac:dyDescent="0.45">
      <c r="A14" s="142" t="s">
        <v>657</v>
      </c>
      <c r="B14" s="167"/>
    </row>
    <row r="15" spans="1:2" x14ac:dyDescent="0.45">
      <c r="A15" s="142" t="s">
        <v>658</v>
      </c>
      <c r="B15" s="167"/>
    </row>
    <row r="16" spans="1:2" x14ac:dyDescent="0.45">
      <c r="A16" s="142" t="s">
        <v>659</v>
      </c>
      <c r="B16" s="167"/>
    </row>
    <row r="17" spans="1:2" x14ac:dyDescent="0.45">
      <c r="A17" s="142" t="s">
        <v>660</v>
      </c>
      <c r="B17" s="167"/>
    </row>
    <row r="18" spans="1:2" x14ac:dyDescent="0.45">
      <c r="A18" s="142" t="s">
        <v>661</v>
      </c>
      <c r="B18" s="167"/>
    </row>
    <row r="19" spans="1:2" x14ac:dyDescent="0.45">
      <c r="A19" s="142" t="s">
        <v>662</v>
      </c>
      <c r="B19" s="167"/>
    </row>
    <row r="20" spans="1:2" x14ac:dyDescent="0.45">
      <c r="A20" s="142" t="s">
        <v>663</v>
      </c>
      <c r="B20" s="167"/>
    </row>
    <row r="21" spans="1:2" x14ac:dyDescent="0.45">
      <c r="A21" s="142" t="s">
        <v>664</v>
      </c>
      <c r="B21" s="167"/>
    </row>
    <row r="22" spans="1:2" x14ac:dyDescent="0.45">
      <c r="A22" s="142" t="s">
        <v>665</v>
      </c>
      <c r="B22" s="167"/>
    </row>
    <row r="23" spans="1:2" x14ac:dyDescent="0.45">
      <c r="A23" s="142" t="s">
        <v>666</v>
      </c>
      <c r="B23" s="167"/>
    </row>
    <row r="24" spans="1:2" x14ac:dyDescent="0.45">
      <c r="A24" s="142" t="s">
        <v>667</v>
      </c>
      <c r="B24" s="167"/>
    </row>
    <row r="25" spans="1:2" x14ac:dyDescent="0.45">
      <c r="A25" s="142" t="s">
        <v>668</v>
      </c>
      <c r="B25" s="167"/>
    </row>
    <row r="26" spans="1:2" x14ac:dyDescent="0.45">
      <c r="A26" s="142" t="s">
        <v>669</v>
      </c>
      <c r="B26" s="167"/>
    </row>
    <row r="27" spans="1:2" x14ac:dyDescent="0.45">
      <c r="A27" s="142" t="s">
        <v>670</v>
      </c>
      <c r="B27" s="167"/>
    </row>
    <row r="28" spans="1:2" x14ac:dyDescent="0.45">
      <c r="A28" s="142" t="s">
        <v>673</v>
      </c>
      <c r="B28" s="167"/>
    </row>
    <row r="29" spans="1:2" x14ac:dyDescent="0.45">
      <c r="A29" s="142" t="s">
        <v>675</v>
      </c>
      <c r="B29" s="167"/>
    </row>
    <row r="30" spans="1:2" x14ac:dyDescent="0.45">
      <c r="A30" s="142" t="s">
        <v>676</v>
      </c>
      <c r="B30" s="167"/>
    </row>
    <row r="31" spans="1:2" x14ac:dyDescent="0.45">
      <c r="A31" s="142" t="s">
        <v>677</v>
      </c>
      <c r="B31" s="167"/>
    </row>
    <row r="32" spans="1:2" x14ac:dyDescent="0.45">
      <c r="A32" s="142" t="s">
        <v>678</v>
      </c>
      <c r="B32" s="167"/>
    </row>
    <row r="33" spans="1:2" x14ac:dyDescent="0.45">
      <c r="A33" s="142" t="s">
        <v>680</v>
      </c>
      <c r="B33" s="167"/>
    </row>
    <row r="34" spans="1:2" x14ac:dyDescent="0.45">
      <c r="A34" s="142" t="s">
        <v>681</v>
      </c>
      <c r="B34" s="167"/>
    </row>
    <row r="35" spans="1:2" x14ac:dyDescent="0.45">
      <c r="A35" s="142" t="s">
        <v>682</v>
      </c>
      <c r="B35" s="167"/>
    </row>
    <row r="36" spans="1:2" x14ac:dyDescent="0.45">
      <c r="A36" s="142" t="s">
        <v>683</v>
      </c>
      <c r="B36" s="167"/>
    </row>
    <row r="37" spans="1:2" x14ac:dyDescent="0.45">
      <c r="A37" s="142" t="s">
        <v>684</v>
      </c>
      <c r="B37" s="167"/>
    </row>
    <row r="38" spans="1:2" x14ac:dyDescent="0.45">
      <c r="A38" s="142" t="s">
        <v>685</v>
      </c>
      <c r="B38" s="167"/>
    </row>
    <row r="39" spans="1:2" x14ac:dyDescent="0.45">
      <c r="A39" s="142" t="s">
        <v>686</v>
      </c>
      <c r="B39" s="167"/>
    </row>
    <row r="40" spans="1:2" x14ac:dyDescent="0.45">
      <c r="A40" s="142" t="s">
        <v>687</v>
      </c>
      <c r="B40" s="167"/>
    </row>
    <row r="41" spans="1:2" x14ac:dyDescent="0.45">
      <c r="A41" s="142" t="s">
        <v>1170</v>
      </c>
      <c r="B41" s="167"/>
    </row>
    <row r="42" spans="1:2" x14ac:dyDescent="0.45">
      <c r="A42" s="142" t="s">
        <v>688</v>
      </c>
      <c r="B42" s="167"/>
    </row>
    <row r="43" spans="1:2" x14ac:dyDescent="0.45">
      <c r="A43" s="142" t="s">
        <v>689</v>
      </c>
      <c r="B43" s="167"/>
    </row>
    <row r="44" spans="1:2" ht="3.85" customHeight="1" x14ac:dyDescent="0.45">
      <c r="A44" s="134"/>
      <c r="B44" s="167"/>
    </row>
    <row r="45" spans="1:2" ht="21" customHeight="1" x14ac:dyDescent="0.45">
      <c r="A45" s="125" t="s">
        <v>1173</v>
      </c>
      <c r="B45" s="167"/>
    </row>
    <row r="46" spans="1:2" x14ac:dyDescent="0.45">
      <c r="A46" s="135" t="s">
        <v>671</v>
      </c>
      <c r="B46" s="167"/>
    </row>
    <row r="47" spans="1:2" x14ac:dyDescent="0.45">
      <c r="A47" s="135" t="s">
        <v>674</v>
      </c>
      <c r="B47" s="167"/>
    </row>
    <row r="48" spans="1:2" x14ac:dyDescent="0.45">
      <c r="A48" s="135" t="s">
        <v>679</v>
      </c>
      <c r="B48" s="167"/>
    </row>
    <row r="49" spans="1:2" x14ac:dyDescent="0.45">
      <c r="A49" s="135" t="s">
        <v>690</v>
      </c>
      <c r="B49" s="167"/>
    </row>
    <row r="50" spans="1:2" x14ac:dyDescent="0.45">
      <c r="A50" s="135" t="s">
        <v>691</v>
      </c>
      <c r="B50" s="167"/>
    </row>
    <row r="51" spans="1:2" ht="3.85" customHeight="1" x14ac:dyDescent="0.45">
      <c r="A51" s="136"/>
      <c r="B51" s="167"/>
    </row>
    <row r="52" spans="1:2" ht="21" customHeight="1" x14ac:dyDescent="0.45">
      <c r="A52" s="125" t="s">
        <v>1174</v>
      </c>
      <c r="B52" s="167"/>
    </row>
    <row r="53" spans="1:2" ht="14.25" customHeight="1" x14ac:dyDescent="0.45">
      <c r="A53" s="125" t="s">
        <v>1201</v>
      </c>
      <c r="B53" s="167"/>
    </row>
    <row r="54" spans="1:2" ht="14.25" customHeight="1" x14ac:dyDescent="0.45">
      <c r="A54" s="144" t="s">
        <v>1188</v>
      </c>
      <c r="B54" s="167"/>
    </row>
    <row r="55" spans="1:2" x14ac:dyDescent="0.45">
      <c r="A55" s="144" t="s">
        <v>672</v>
      </c>
      <c r="B55" s="167"/>
    </row>
    <row r="56" spans="1:2" ht="14.25" customHeight="1" x14ac:dyDescent="0.45">
      <c r="A56" s="144" t="s">
        <v>1189</v>
      </c>
      <c r="B56" s="167"/>
    </row>
    <row r="57" spans="1:2" ht="14.25" customHeight="1" x14ac:dyDescent="0.45">
      <c r="A57" s="144" t="s">
        <v>1190</v>
      </c>
      <c r="B57" s="167"/>
    </row>
    <row r="58" spans="1:2" ht="14.25" customHeight="1" x14ac:dyDescent="0.45">
      <c r="A58" s="144" t="s">
        <v>1191</v>
      </c>
      <c r="B58" s="167"/>
    </row>
    <row r="59" spans="1:2" ht="14.25" customHeight="1" x14ac:dyDescent="0.45">
      <c r="A59" s="144" t="s">
        <v>1192</v>
      </c>
      <c r="B59" s="167"/>
    </row>
    <row r="60" spans="1:2" ht="14.25" customHeight="1" x14ac:dyDescent="0.45">
      <c r="A60" s="144" t="s">
        <v>1193</v>
      </c>
      <c r="B60" s="167"/>
    </row>
    <row r="61" spans="1:2" ht="14.25" customHeight="1" x14ac:dyDescent="0.45">
      <c r="A61" s="144" t="s">
        <v>1194</v>
      </c>
      <c r="B61" s="167"/>
    </row>
    <row r="62" spans="1:2" ht="3.85" customHeight="1" x14ac:dyDescent="0.45">
      <c r="A62" s="141"/>
      <c r="B62" s="167"/>
    </row>
    <row r="63" spans="1:2" ht="14.25" customHeight="1" x14ac:dyDescent="0.45">
      <c r="A63" s="125" t="s">
        <v>1200</v>
      </c>
      <c r="B63" s="167"/>
    </row>
    <row r="64" spans="1:2" ht="14.25" customHeight="1" x14ac:dyDescent="0.45">
      <c r="A64" s="144" t="s">
        <v>1221</v>
      </c>
      <c r="B64" s="167"/>
    </row>
    <row r="65" spans="1:2" ht="28.5" x14ac:dyDescent="0.45">
      <c r="A65" s="147" t="s">
        <v>1224</v>
      </c>
      <c r="B65" s="167"/>
    </row>
    <row r="66" spans="1:2" ht="28.5" x14ac:dyDescent="0.45">
      <c r="A66" s="147" t="s">
        <v>1222</v>
      </c>
      <c r="B66" s="167"/>
    </row>
    <row r="67" spans="1:2" ht="28.5" x14ac:dyDescent="0.45">
      <c r="A67" s="147" t="s">
        <v>1223</v>
      </c>
      <c r="B67" s="167"/>
    </row>
    <row r="68" spans="1:2" x14ac:dyDescent="0.45">
      <c r="A68" s="144" t="s">
        <v>1225</v>
      </c>
      <c r="B68" s="167"/>
    </row>
    <row r="69" spans="1:2" x14ac:dyDescent="0.45">
      <c r="A69" s="144" t="s">
        <v>1226</v>
      </c>
      <c r="B69" s="167"/>
    </row>
    <row r="70" spans="1:2" x14ac:dyDescent="0.45">
      <c r="A70" s="144" t="s">
        <v>1184</v>
      </c>
      <c r="B70" s="167"/>
    </row>
    <row r="71" spans="1:2" ht="3.85" customHeight="1" x14ac:dyDescent="0.45">
      <c r="A71" s="141"/>
      <c r="B71" s="167"/>
    </row>
    <row r="72" spans="1:2" x14ac:dyDescent="0.45">
      <c r="A72" s="125" t="s">
        <v>1199</v>
      </c>
      <c r="B72" s="167"/>
    </row>
    <row r="73" spans="1:2" x14ac:dyDescent="0.45">
      <c r="A73" s="144" t="s">
        <v>1204</v>
      </c>
      <c r="B73" s="167"/>
    </row>
    <row r="74" spans="1:2" x14ac:dyDescent="0.45">
      <c r="A74" s="144" t="s">
        <v>1183</v>
      </c>
      <c r="B74" s="167"/>
    </row>
    <row r="75" spans="1:2" x14ac:dyDescent="0.45">
      <c r="A75" s="145" t="s">
        <v>707</v>
      </c>
      <c r="B75" s="167"/>
    </row>
    <row r="76" spans="1:2" x14ac:dyDescent="0.45">
      <c r="A76" s="145" t="s">
        <v>1205</v>
      </c>
      <c r="B76" s="167"/>
    </row>
    <row r="77" spans="1:2" x14ac:dyDescent="0.45">
      <c r="A77" s="144" t="s">
        <v>1178</v>
      </c>
      <c r="B77" s="167"/>
    </row>
    <row r="78" spans="1:2" x14ac:dyDescent="0.45">
      <c r="A78" s="144" t="s">
        <v>1179</v>
      </c>
      <c r="B78" s="167"/>
    </row>
    <row r="79" spans="1:2" x14ac:dyDescent="0.45">
      <c r="A79" s="144" t="s">
        <v>1195</v>
      </c>
      <c r="B79" s="167"/>
    </row>
    <row r="80" spans="1:2" x14ac:dyDescent="0.45">
      <c r="A80" s="144" t="s">
        <v>1180</v>
      </c>
      <c r="B80" s="167"/>
    </row>
    <row r="81" spans="1:2" x14ac:dyDescent="0.45">
      <c r="A81" s="144" t="s">
        <v>1181</v>
      </c>
      <c r="B81" s="167"/>
    </row>
    <row r="82" spans="1:2" x14ac:dyDescent="0.45">
      <c r="A82" s="144" t="s">
        <v>1182</v>
      </c>
      <c r="B82" s="167"/>
    </row>
    <row r="83" spans="1:2" x14ac:dyDescent="0.45">
      <c r="A83" s="144" t="s">
        <v>1216</v>
      </c>
      <c r="B83" s="167"/>
    </row>
    <row r="84" spans="1:2" x14ac:dyDescent="0.45">
      <c r="A84" s="144" t="s">
        <v>1217</v>
      </c>
      <c r="B84" s="167"/>
    </row>
    <row r="85" spans="1:2" x14ac:dyDescent="0.45">
      <c r="A85" s="144" t="s">
        <v>1218</v>
      </c>
      <c r="B85" s="167"/>
    </row>
    <row r="86" spans="1:2" x14ac:dyDescent="0.45">
      <c r="A86" s="144" t="s">
        <v>1219</v>
      </c>
      <c r="B86" s="167"/>
    </row>
    <row r="87" spans="1:2" ht="3.85" customHeight="1" x14ac:dyDescent="0.45">
      <c r="A87" s="141"/>
      <c r="B87" s="167"/>
    </row>
    <row r="88" spans="1:2" x14ac:dyDescent="0.45">
      <c r="A88" s="125" t="s">
        <v>1202</v>
      </c>
      <c r="B88" s="167"/>
    </row>
    <row r="89" spans="1:2" x14ac:dyDescent="0.45">
      <c r="A89" s="144" t="s">
        <v>1196</v>
      </c>
      <c r="B89" s="167"/>
    </row>
    <row r="90" spans="1:2" x14ac:dyDescent="0.45">
      <c r="A90" s="144" t="s">
        <v>1197</v>
      </c>
      <c r="B90" s="167"/>
    </row>
    <row r="91" spans="1:2" x14ac:dyDescent="0.45">
      <c r="A91" s="145" t="s">
        <v>1198</v>
      </c>
      <c r="B91" s="167"/>
    </row>
    <row r="92" spans="1:2" ht="7.5" customHeight="1" x14ac:dyDescent="0.45">
      <c r="A92" s="139"/>
      <c r="B92" s="167"/>
    </row>
    <row r="93" spans="1:2" ht="29.25" customHeight="1" x14ac:dyDescent="0.45">
      <c r="A93" s="125" t="s">
        <v>1203</v>
      </c>
      <c r="B93" s="167"/>
    </row>
    <row r="94" spans="1:2" x14ac:dyDescent="0.45">
      <c r="A94" s="140" t="s">
        <v>1209</v>
      </c>
      <c r="B94" s="167"/>
    </row>
    <row r="95" spans="1:2" x14ac:dyDescent="0.45">
      <c r="A95" s="8" t="s">
        <v>1206</v>
      </c>
      <c r="B95" s="167"/>
    </row>
    <row r="96" spans="1:2" x14ac:dyDescent="0.45">
      <c r="A96" s="8" t="s">
        <v>1208</v>
      </c>
      <c r="B96" s="167"/>
    </row>
    <row r="97" spans="1:2" ht="28.5" x14ac:dyDescent="0.45">
      <c r="A97" s="45" t="s">
        <v>1210</v>
      </c>
      <c r="B97" s="167"/>
    </row>
    <row r="98" spans="1:2" ht="28.5" x14ac:dyDescent="0.45">
      <c r="A98" s="45" t="s">
        <v>1211</v>
      </c>
      <c r="B98" s="167"/>
    </row>
    <row r="99" spans="1:2" x14ac:dyDescent="0.45">
      <c r="A99" s="8" t="s">
        <v>1207</v>
      </c>
      <c r="B99" s="167"/>
    </row>
    <row r="100" spans="1:2" ht="3.85" customHeight="1" x14ac:dyDescent="0.45">
      <c r="A100" s="139"/>
      <c r="B100" s="167"/>
    </row>
    <row r="101" spans="1:2" x14ac:dyDescent="0.45">
      <c r="A101" s="140" t="s">
        <v>1212</v>
      </c>
      <c r="B101" s="167"/>
    </row>
    <row r="102" spans="1:2" s="107" customFormat="1" ht="28.5" x14ac:dyDescent="0.45">
      <c r="A102" s="45" t="s">
        <v>1367</v>
      </c>
      <c r="B102" s="167"/>
    </row>
    <row r="103" spans="1:2" ht="3.85" customHeight="1" x14ac:dyDescent="0.45">
      <c r="A103" s="139"/>
      <c r="B103" s="167"/>
    </row>
    <row r="104" spans="1:2" x14ac:dyDescent="0.45">
      <c r="A104" s="140" t="s">
        <v>1304</v>
      </c>
      <c r="B104" s="167"/>
    </row>
    <row r="105" spans="1:2" ht="114" x14ac:dyDescent="0.45">
      <c r="A105" s="45" t="s">
        <v>1213</v>
      </c>
      <c r="B105" s="167"/>
    </row>
    <row r="106" spans="1:2" ht="42.75" x14ac:dyDescent="0.45">
      <c r="A106" s="45" t="s">
        <v>1215</v>
      </c>
      <c r="B106" s="167"/>
    </row>
    <row r="107" spans="1:2" x14ac:dyDescent="0.45">
      <c r="A107" s="8" t="s">
        <v>1214</v>
      </c>
      <c r="B107" s="167"/>
    </row>
    <row r="108" spans="1:2" ht="3.75" customHeight="1" x14ac:dyDescent="0.45">
      <c r="A108" s="139"/>
      <c r="B108" s="167"/>
    </row>
    <row r="109" spans="1:2" ht="14.25" customHeight="1" x14ac:dyDescent="0.45">
      <c r="A109" s="160" t="s">
        <v>1305</v>
      </c>
      <c r="B109" s="167"/>
    </row>
    <row r="110" spans="1:2" x14ac:dyDescent="0.45">
      <c r="A110" s="154" t="s">
        <v>1306</v>
      </c>
      <c r="B110" s="167"/>
    </row>
    <row r="111" spans="1:2" x14ac:dyDescent="0.45">
      <c r="A111" s="155" t="s">
        <v>1307</v>
      </c>
      <c r="B111" s="167"/>
    </row>
    <row r="112" spans="1:2" x14ac:dyDescent="0.45">
      <c r="A112" s="156" t="s">
        <v>1308</v>
      </c>
      <c r="B112" s="167"/>
    </row>
    <row r="113" spans="1:2" x14ac:dyDescent="0.45">
      <c r="A113" s="157" t="s">
        <v>1368</v>
      </c>
      <c r="B113" s="167"/>
    </row>
    <row r="114" spans="1:2" x14ac:dyDescent="0.45">
      <c r="A114" s="158" t="s">
        <v>1309</v>
      </c>
      <c r="B114" s="167"/>
    </row>
    <row r="115" spans="1:2" x14ac:dyDescent="0.45">
      <c r="A115" s="161" t="s">
        <v>930</v>
      </c>
      <c r="B115" s="167"/>
    </row>
    <row r="116" spans="1:2" x14ac:dyDescent="0.45">
      <c r="A116" s="159" t="s">
        <v>1310</v>
      </c>
      <c r="B116" s="167"/>
    </row>
    <row r="117" spans="1:2" x14ac:dyDescent="0.45">
      <c r="A117" s="162" t="s">
        <v>1311</v>
      </c>
      <c r="B117" s="167"/>
    </row>
    <row r="118" spans="1:2" ht="7.5" customHeight="1" x14ac:dyDescent="0.45">
      <c r="A118" s="139"/>
      <c r="B118" s="167"/>
    </row>
    <row r="119" spans="1:2" ht="260.25" customHeight="1" x14ac:dyDescent="0.45">
      <c r="B119" s="167"/>
    </row>
  </sheetData>
  <mergeCells count="1">
    <mergeCell ref="B1:B1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8D4AF-16D0-4B73-AAA2-0992FB50138E}">
  <dimension ref="A1:C47"/>
  <sheetViews>
    <sheetView topLeftCell="A42" zoomScaleNormal="100" workbookViewId="0">
      <selection activeCell="A46" sqref="A46:B46"/>
    </sheetView>
  </sheetViews>
  <sheetFormatPr defaultRowHeight="14.25" x14ac:dyDescent="0.45"/>
  <cols>
    <col min="1" max="1" width="81.3984375" customWidth="1"/>
    <col min="2" max="2" width="11.86328125" style="93" customWidth="1"/>
    <col min="3" max="3" width="201.06640625" customWidth="1"/>
  </cols>
  <sheetData>
    <row r="1" spans="1:3" ht="45" customHeight="1" x14ac:dyDescent="0.45">
      <c r="A1" s="168" t="s">
        <v>975</v>
      </c>
      <c r="B1" s="168"/>
      <c r="C1" s="170"/>
    </row>
    <row r="2" spans="1:3" ht="3.75" customHeight="1" x14ac:dyDescent="0.45">
      <c r="A2" s="169"/>
      <c r="B2" s="169"/>
      <c r="C2" s="170"/>
    </row>
    <row r="3" spans="1:3" x14ac:dyDescent="0.45">
      <c r="A3" s="115" t="s">
        <v>972</v>
      </c>
      <c r="B3" s="114" t="s">
        <v>973</v>
      </c>
      <c r="C3" s="170"/>
    </row>
    <row r="4" spans="1:3" x14ac:dyDescent="0.45">
      <c r="A4" s="112" t="s">
        <v>932</v>
      </c>
      <c r="B4" s="75">
        <v>95</v>
      </c>
      <c r="C4" s="170"/>
    </row>
    <row r="5" spans="1:3" x14ac:dyDescent="0.45">
      <c r="A5" s="112" t="s">
        <v>933</v>
      </c>
      <c r="B5" s="75">
        <f>SUM(B6:B12)</f>
        <v>82</v>
      </c>
      <c r="C5" s="170"/>
    </row>
    <row r="6" spans="1:3" x14ac:dyDescent="0.45">
      <c r="A6" s="44" t="s">
        <v>935</v>
      </c>
      <c r="B6" s="7">
        <v>9</v>
      </c>
      <c r="C6" s="170"/>
    </row>
    <row r="7" spans="1:3" x14ac:dyDescent="0.45">
      <c r="A7" s="44" t="s">
        <v>936</v>
      </c>
      <c r="B7" s="7">
        <v>1</v>
      </c>
      <c r="C7" s="170"/>
    </row>
    <row r="8" spans="1:3" x14ac:dyDescent="0.45">
      <c r="A8" s="44" t="s">
        <v>937</v>
      </c>
      <c r="B8" s="7">
        <v>26</v>
      </c>
      <c r="C8" s="170"/>
    </row>
    <row r="9" spans="1:3" x14ac:dyDescent="0.45">
      <c r="A9" s="44" t="s">
        <v>938</v>
      </c>
      <c r="B9" s="7">
        <v>1</v>
      </c>
      <c r="C9" s="170"/>
    </row>
    <row r="10" spans="1:3" x14ac:dyDescent="0.45">
      <c r="A10" s="44" t="s">
        <v>939</v>
      </c>
      <c r="B10" s="7">
        <v>6</v>
      </c>
      <c r="C10" s="170"/>
    </row>
    <row r="11" spans="1:3" x14ac:dyDescent="0.45">
      <c r="A11" s="44" t="s">
        <v>940</v>
      </c>
      <c r="B11" s="7">
        <v>37</v>
      </c>
      <c r="C11" s="170"/>
    </row>
    <row r="12" spans="1:3" x14ac:dyDescent="0.45">
      <c r="A12" s="44" t="s">
        <v>941</v>
      </c>
      <c r="B12" s="7">
        <v>2</v>
      </c>
      <c r="C12" s="170"/>
    </row>
    <row r="13" spans="1:3" x14ac:dyDescent="0.45">
      <c r="A13" s="112" t="s">
        <v>934</v>
      </c>
      <c r="B13" s="75">
        <v>39</v>
      </c>
      <c r="C13" s="170"/>
    </row>
    <row r="14" spans="1:3" x14ac:dyDescent="0.45">
      <c r="A14" s="112" t="s">
        <v>971</v>
      </c>
      <c r="B14" s="75">
        <f>SUM(B15:B18)</f>
        <v>92</v>
      </c>
      <c r="C14" s="170"/>
    </row>
    <row r="15" spans="1:3" x14ac:dyDescent="0.45">
      <c r="A15" s="44" t="s">
        <v>942</v>
      </c>
      <c r="B15" s="7">
        <v>76</v>
      </c>
      <c r="C15" s="170"/>
    </row>
    <row r="16" spans="1:3" x14ac:dyDescent="0.45">
      <c r="A16" s="44" t="s">
        <v>943</v>
      </c>
      <c r="B16" s="7">
        <v>14</v>
      </c>
      <c r="C16" s="170"/>
    </row>
    <row r="17" spans="1:3" x14ac:dyDescent="0.45">
      <c r="A17" s="44" t="s">
        <v>944</v>
      </c>
      <c r="B17" s="7">
        <v>1</v>
      </c>
      <c r="C17" s="170"/>
    </row>
    <row r="18" spans="1:3" x14ac:dyDescent="0.45">
      <c r="A18" s="44" t="s">
        <v>945</v>
      </c>
      <c r="B18" s="7">
        <v>1</v>
      </c>
      <c r="C18" s="170"/>
    </row>
    <row r="19" spans="1:3" x14ac:dyDescent="0.45">
      <c r="A19" s="112" t="s">
        <v>324</v>
      </c>
      <c r="B19" s="113">
        <f>SUM(B20:B44)</f>
        <v>2210</v>
      </c>
      <c r="C19" s="170"/>
    </row>
    <row r="20" spans="1:3" x14ac:dyDescent="0.45">
      <c r="A20" s="44" t="s">
        <v>946</v>
      </c>
      <c r="B20" s="91">
        <v>1014</v>
      </c>
      <c r="C20" s="170"/>
    </row>
    <row r="21" spans="1:3" x14ac:dyDescent="0.45">
      <c r="A21" s="44" t="s">
        <v>947</v>
      </c>
      <c r="B21" s="91">
        <v>380</v>
      </c>
      <c r="C21" s="170"/>
    </row>
    <row r="22" spans="1:3" x14ac:dyDescent="0.45">
      <c r="A22" s="44" t="s">
        <v>948</v>
      </c>
      <c r="B22" s="91">
        <v>3</v>
      </c>
      <c r="C22" s="170"/>
    </row>
    <row r="23" spans="1:3" x14ac:dyDescent="0.45">
      <c r="A23" s="44" t="s">
        <v>949</v>
      </c>
      <c r="B23" s="91">
        <v>65</v>
      </c>
      <c r="C23" s="170"/>
    </row>
    <row r="24" spans="1:3" x14ac:dyDescent="0.45">
      <c r="A24" s="44" t="s">
        <v>950</v>
      </c>
      <c r="B24" s="91">
        <v>7</v>
      </c>
      <c r="C24" s="170"/>
    </row>
    <row r="25" spans="1:3" x14ac:dyDescent="0.45">
      <c r="A25" s="44" t="s">
        <v>951</v>
      </c>
      <c r="B25" s="91">
        <v>15</v>
      </c>
      <c r="C25" s="170"/>
    </row>
    <row r="26" spans="1:3" x14ac:dyDescent="0.45">
      <c r="A26" s="44" t="s">
        <v>952</v>
      </c>
      <c r="B26" s="91">
        <v>11</v>
      </c>
      <c r="C26" s="170"/>
    </row>
    <row r="27" spans="1:3" x14ac:dyDescent="0.45">
      <c r="A27" s="44" t="s">
        <v>953</v>
      </c>
      <c r="B27" s="91">
        <v>10</v>
      </c>
      <c r="C27" s="170"/>
    </row>
    <row r="28" spans="1:3" x14ac:dyDescent="0.45">
      <c r="A28" s="44" t="s">
        <v>954</v>
      </c>
      <c r="B28" s="91">
        <v>142</v>
      </c>
      <c r="C28" s="170"/>
    </row>
    <row r="29" spans="1:3" x14ac:dyDescent="0.45">
      <c r="A29" s="44" t="s">
        <v>955</v>
      </c>
      <c r="B29" s="91">
        <v>10</v>
      </c>
      <c r="C29" s="170"/>
    </row>
    <row r="30" spans="1:3" x14ac:dyDescent="0.45">
      <c r="A30" s="44" t="s">
        <v>956</v>
      </c>
      <c r="B30" s="91">
        <v>60</v>
      </c>
      <c r="C30" s="170"/>
    </row>
    <row r="31" spans="1:3" x14ac:dyDescent="0.45">
      <c r="A31" s="44" t="s">
        <v>957</v>
      </c>
      <c r="B31" s="91">
        <v>3</v>
      </c>
      <c r="C31" s="170"/>
    </row>
    <row r="32" spans="1:3" x14ac:dyDescent="0.45">
      <c r="A32" s="44" t="s">
        <v>958</v>
      </c>
      <c r="B32" s="91">
        <v>125</v>
      </c>
      <c r="C32" s="170"/>
    </row>
    <row r="33" spans="1:3" x14ac:dyDescent="0.45">
      <c r="A33" s="44" t="s">
        <v>959</v>
      </c>
      <c r="B33" s="91">
        <v>12</v>
      </c>
      <c r="C33" s="170"/>
    </row>
    <row r="34" spans="1:3" x14ac:dyDescent="0.45">
      <c r="A34" s="44" t="s">
        <v>960</v>
      </c>
      <c r="B34" s="91">
        <v>12</v>
      </c>
      <c r="C34" s="170"/>
    </row>
    <row r="35" spans="1:3" x14ac:dyDescent="0.45">
      <c r="A35" s="44" t="s">
        <v>961</v>
      </c>
      <c r="B35" s="91">
        <v>15</v>
      </c>
      <c r="C35" s="170"/>
    </row>
    <row r="36" spans="1:3" x14ac:dyDescent="0.45">
      <c r="A36" s="44" t="s">
        <v>962</v>
      </c>
      <c r="B36" s="91">
        <v>11</v>
      </c>
      <c r="C36" s="170"/>
    </row>
    <row r="37" spans="1:3" x14ac:dyDescent="0.45">
      <c r="A37" s="44" t="s">
        <v>963</v>
      </c>
      <c r="B37" s="91">
        <v>28</v>
      </c>
      <c r="C37" s="170"/>
    </row>
    <row r="38" spans="1:3" x14ac:dyDescent="0.45">
      <c r="A38" s="44" t="s">
        <v>964</v>
      </c>
      <c r="B38" s="91">
        <v>10</v>
      </c>
      <c r="C38" s="170"/>
    </row>
    <row r="39" spans="1:3" x14ac:dyDescent="0.45">
      <c r="A39" s="44" t="s">
        <v>965</v>
      </c>
      <c r="B39" s="91">
        <v>101</v>
      </c>
      <c r="C39" s="170"/>
    </row>
    <row r="40" spans="1:3" x14ac:dyDescent="0.45">
      <c r="A40" s="44" t="s">
        <v>966</v>
      </c>
      <c r="B40" s="91">
        <v>84</v>
      </c>
      <c r="C40" s="170"/>
    </row>
    <row r="41" spans="1:3" x14ac:dyDescent="0.45">
      <c r="A41" s="44" t="s">
        <v>967</v>
      </c>
      <c r="B41" s="91">
        <v>22</v>
      </c>
      <c r="C41" s="170"/>
    </row>
    <row r="42" spans="1:3" x14ac:dyDescent="0.45">
      <c r="A42" s="44" t="s">
        <v>968</v>
      </c>
      <c r="B42" s="91">
        <v>16</v>
      </c>
      <c r="C42" s="170"/>
    </row>
    <row r="43" spans="1:3" x14ac:dyDescent="0.45">
      <c r="A43" s="44" t="s">
        <v>969</v>
      </c>
      <c r="B43" s="91">
        <v>30</v>
      </c>
      <c r="C43" s="170"/>
    </row>
    <row r="44" spans="1:3" x14ac:dyDescent="0.45">
      <c r="A44" s="44" t="s">
        <v>970</v>
      </c>
      <c r="B44" s="91">
        <v>24</v>
      </c>
      <c r="C44" s="170"/>
    </row>
    <row r="45" spans="1:3" ht="28.9" customHeight="1" x14ac:dyDescent="0.45">
      <c r="A45" s="122" t="s">
        <v>1341</v>
      </c>
      <c r="B45" s="75">
        <f>4792*25</f>
        <v>119800</v>
      </c>
      <c r="C45" s="170"/>
    </row>
    <row r="46" spans="1:3" ht="30" customHeight="1" x14ac:dyDescent="0.45">
      <c r="A46" s="165" t="s">
        <v>974</v>
      </c>
      <c r="B46" s="166">
        <f>SUM(B4,B5,B13,B14,B19,B45)</f>
        <v>122318</v>
      </c>
      <c r="C46" s="170"/>
    </row>
    <row r="47" spans="1:3" ht="219.75" customHeight="1" x14ac:dyDescent="0.45">
      <c r="A47" s="167"/>
      <c r="B47" s="167"/>
      <c r="C47" s="167"/>
    </row>
  </sheetData>
  <mergeCells count="4">
    <mergeCell ref="A1:B1"/>
    <mergeCell ref="A2:B2"/>
    <mergeCell ref="C1:C46"/>
    <mergeCell ref="A47:C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0B6F1-2408-4DB9-AD88-2338CA3FD4B0}">
  <dimension ref="A1:Q85"/>
  <sheetViews>
    <sheetView topLeftCell="D1" workbookViewId="0">
      <selection activeCell="C19" sqref="C19:C20"/>
    </sheetView>
  </sheetViews>
  <sheetFormatPr defaultRowHeight="14.25" x14ac:dyDescent="0.45"/>
  <cols>
    <col min="1" max="1" width="14.33203125" customWidth="1"/>
    <col min="2" max="7" width="13.3984375" style="6" customWidth="1"/>
    <col min="8" max="9" width="13.3984375" customWidth="1"/>
    <col min="10" max="10" width="0.59765625" customWidth="1"/>
    <col min="11" max="14" width="13.3984375" style="6" customWidth="1"/>
    <col min="15" max="16" width="13.3984375" customWidth="1"/>
    <col min="17" max="17" width="46" customWidth="1"/>
  </cols>
  <sheetData>
    <row r="1" spans="1:17" s="67" customFormat="1" ht="45" customHeight="1" x14ac:dyDescent="0.45">
      <c r="A1" s="168" t="s">
        <v>1220</v>
      </c>
      <c r="B1" s="168"/>
      <c r="C1" s="168"/>
      <c r="D1" s="168"/>
      <c r="E1" s="168"/>
      <c r="F1" s="168"/>
      <c r="G1" s="168"/>
      <c r="H1" s="168"/>
      <c r="I1" s="168"/>
      <c r="J1" s="168"/>
      <c r="K1" s="168"/>
      <c r="L1" s="168"/>
      <c r="M1" s="168"/>
      <c r="N1" s="168"/>
      <c r="O1" s="168"/>
      <c r="P1" s="168"/>
      <c r="Q1" s="205" t="s">
        <v>793</v>
      </c>
    </row>
    <row r="2" spans="1:17" s="67" customFormat="1" ht="4.1500000000000004" customHeight="1" x14ac:dyDescent="0.45">
      <c r="A2" s="211"/>
      <c r="B2" s="211"/>
      <c r="C2" s="211"/>
      <c r="D2" s="211"/>
      <c r="E2" s="211"/>
      <c r="F2" s="211"/>
      <c r="G2" s="211"/>
      <c r="H2" s="211"/>
      <c r="I2" s="211"/>
      <c r="J2" s="211"/>
      <c r="K2" s="211"/>
      <c r="L2" s="211"/>
      <c r="M2" s="211"/>
      <c r="N2" s="211"/>
      <c r="O2" s="211"/>
      <c r="P2" s="211"/>
      <c r="Q2" s="205"/>
    </row>
    <row r="3" spans="1:17" s="67" customFormat="1" ht="49.15" customHeight="1" x14ac:dyDescent="0.45">
      <c r="A3" s="130"/>
      <c r="B3" s="207" t="s">
        <v>38</v>
      </c>
      <c r="C3" s="208"/>
      <c r="D3" s="101" t="s">
        <v>39</v>
      </c>
      <c r="E3" s="102" t="s">
        <v>187</v>
      </c>
      <c r="F3" s="103" t="s">
        <v>42</v>
      </c>
      <c r="G3" s="104" t="s">
        <v>767</v>
      </c>
      <c r="H3" s="105" t="s">
        <v>43</v>
      </c>
      <c r="I3" s="106" t="s">
        <v>40</v>
      </c>
      <c r="J3" s="126"/>
      <c r="K3" s="37" t="s">
        <v>1081</v>
      </c>
      <c r="L3" s="38" t="s">
        <v>1082</v>
      </c>
      <c r="M3" s="39" t="s">
        <v>1083</v>
      </c>
      <c r="N3" s="40" t="s">
        <v>1084</v>
      </c>
      <c r="O3" s="41" t="s">
        <v>1085</v>
      </c>
      <c r="P3" s="42" t="s">
        <v>1086</v>
      </c>
      <c r="Q3" s="205"/>
    </row>
    <row r="4" spans="1:17" s="86" customFormat="1" ht="30" customHeight="1" x14ac:dyDescent="0.45">
      <c r="A4" s="129" t="s">
        <v>1087</v>
      </c>
      <c r="B4" s="209">
        <f>SUM(B19:B43)</f>
        <v>4792</v>
      </c>
      <c r="C4" s="210"/>
      <c r="D4" s="75">
        <f t="shared" ref="D4:I4" si="0">SUM(D19:D43)</f>
        <v>3001</v>
      </c>
      <c r="E4" s="75">
        <f t="shared" si="0"/>
        <v>600</v>
      </c>
      <c r="F4" s="75">
        <f t="shared" si="0"/>
        <v>261</v>
      </c>
      <c r="G4" s="75">
        <f t="shared" si="0"/>
        <v>491</v>
      </c>
      <c r="H4" s="75">
        <f t="shared" si="0"/>
        <v>101</v>
      </c>
      <c r="I4" s="75">
        <f t="shared" si="0"/>
        <v>338</v>
      </c>
      <c r="J4" s="127"/>
      <c r="K4" s="74">
        <f t="shared" ref="K4:P4" si="1">D4/$B4</f>
        <v>0.62625208681135225</v>
      </c>
      <c r="L4" s="74">
        <f t="shared" si="1"/>
        <v>0.12520868113522537</v>
      </c>
      <c r="M4" s="74">
        <f t="shared" si="1"/>
        <v>5.4465776293823036E-2</v>
      </c>
      <c r="N4" s="74">
        <f t="shared" si="1"/>
        <v>0.10246243739565944</v>
      </c>
      <c r="O4" s="74">
        <f t="shared" si="1"/>
        <v>2.1076794657762937E-2</v>
      </c>
      <c r="P4" s="74">
        <f t="shared" si="1"/>
        <v>7.0534223706176957E-2</v>
      </c>
      <c r="Q4" s="205"/>
    </row>
    <row r="5" spans="1:17" s="67" customFormat="1" ht="3.75" customHeight="1" x14ac:dyDescent="0.45">
      <c r="A5" s="206"/>
      <c r="B5" s="206"/>
      <c r="C5" s="206"/>
      <c r="D5" s="206"/>
      <c r="E5" s="206"/>
      <c r="F5" s="206"/>
      <c r="G5" s="206"/>
      <c r="H5" s="206"/>
      <c r="I5" s="206"/>
      <c r="J5" s="206"/>
      <c r="K5" s="206"/>
      <c r="L5" s="206"/>
      <c r="M5" s="206"/>
      <c r="N5" s="206"/>
      <c r="O5" s="206"/>
      <c r="P5" s="206"/>
      <c r="Q5" s="205"/>
    </row>
    <row r="6" spans="1:17" s="67" customFormat="1" ht="19.5" customHeight="1" x14ac:dyDescent="0.45">
      <c r="A6" s="217" t="s">
        <v>1089</v>
      </c>
      <c r="B6" s="217"/>
      <c r="C6" s="217"/>
      <c r="D6" s="217"/>
      <c r="E6" s="217"/>
      <c r="F6" s="217"/>
      <c r="G6" s="217"/>
      <c r="H6" s="217"/>
      <c r="I6" s="217"/>
      <c r="J6" s="217"/>
      <c r="K6" s="217"/>
      <c r="L6" s="217"/>
      <c r="M6" s="217"/>
      <c r="N6" s="217"/>
      <c r="O6" s="217"/>
      <c r="P6" s="217"/>
      <c r="Q6" s="205"/>
    </row>
    <row r="7" spans="1:17" s="67" customFormat="1" ht="22.5" customHeight="1" x14ac:dyDescent="0.45">
      <c r="A7" s="218" t="s">
        <v>1078</v>
      </c>
      <c r="B7" s="214" t="s">
        <v>38</v>
      </c>
      <c r="C7" s="214" t="s">
        <v>37</v>
      </c>
      <c r="D7" s="177" t="s">
        <v>38</v>
      </c>
      <c r="E7" s="177"/>
      <c r="F7" s="177"/>
      <c r="G7" s="177"/>
      <c r="H7" s="177"/>
      <c r="I7" s="177"/>
      <c r="J7" s="127"/>
      <c r="K7" s="216" t="s">
        <v>1080</v>
      </c>
      <c r="L7" s="216"/>
      <c r="M7" s="216"/>
      <c r="N7" s="216"/>
      <c r="O7" s="216"/>
      <c r="P7" s="216"/>
      <c r="Q7" s="205"/>
    </row>
    <row r="8" spans="1:17" s="67" customFormat="1" ht="49.15" customHeight="1" x14ac:dyDescent="0.45">
      <c r="A8" s="219"/>
      <c r="B8" s="215"/>
      <c r="C8" s="215"/>
      <c r="D8" s="101" t="s">
        <v>39</v>
      </c>
      <c r="E8" s="102" t="s">
        <v>187</v>
      </c>
      <c r="F8" s="103" t="s">
        <v>42</v>
      </c>
      <c r="G8" s="104" t="s">
        <v>767</v>
      </c>
      <c r="H8" s="105" t="s">
        <v>43</v>
      </c>
      <c r="I8" s="106" t="s">
        <v>40</v>
      </c>
      <c r="J8" s="126"/>
      <c r="K8" s="37" t="s">
        <v>39</v>
      </c>
      <c r="L8" s="38" t="s">
        <v>187</v>
      </c>
      <c r="M8" s="39" t="s">
        <v>42</v>
      </c>
      <c r="N8" s="40" t="s">
        <v>188</v>
      </c>
      <c r="O8" s="41" t="s">
        <v>43</v>
      </c>
      <c r="P8" s="42" t="s">
        <v>40</v>
      </c>
      <c r="Q8" s="205"/>
    </row>
    <row r="9" spans="1:17" s="67" customFormat="1" x14ac:dyDescent="0.45">
      <c r="A9" s="122" t="s">
        <v>190</v>
      </c>
      <c r="B9" s="49">
        <f t="shared" ref="B9:B14" si="2">SUM(D9:I9)</f>
        <v>3139</v>
      </c>
      <c r="C9" s="132">
        <f>B9/B$4</f>
        <v>0.65505008347245408</v>
      </c>
      <c r="D9" s="1">
        <f>SUM(D19:D22,D41:D43)</f>
        <v>2438</v>
      </c>
      <c r="E9" s="1">
        <f t="shared" ref="E9:I9" si="3">SUM(E19:E22,E41:E43)</f>
        <v>515</v>
      </c>
      <c r="F9" s="1">
        <f t="shared" si="3"/>
        <v>39</v>
      </c>
      <c r="G9" s="1">
        <f t="shared" si="3"/>
        <v>0</v>
      </c>
      <c r="H9" s="1">
        <f t="shared" si="3"/>
        <v>58</v>
      </c>
      <c r="I9" s="1">
        <f t="shared" si="3"/>
        <v>89</v>
      </c>
      <c r="J9" s="128"/>
      <c r="K9" s="74">
        <f>D9/$B9</f>
        <v>0.776680471487735</v>
      </c>
      <c r="L9" s="74">
        <f t="shared" ref="L9:L14" si="4">E9/$B9</f>
        <v>0.16406498884995221</v>
      </c>
      <c r="M9" s="74">
        <f t="shared" ref="M9:M14" si="5">F9/$B9</f>
        <v>1.2424338961452692E-2</v>
      </c>
      <c r="N9" s="74">
        <f t="shared" ref="N9:N14" si="6">G9/$B9</f>
        <v>0</v>
      </c>
      <c r="O9" s="74">
        <f t="shared" ref="O9:O14" si="7">H9/$B9</f>
        <v>1.8477222045237336E-2</v>
      </c>
      <c r="P9" s="74">
        <f t="shared" ref="P9:P14" si="8">I9/$B9</f>
        <v>2.835297865562281E-2</v>
      </c>
      <c r="Q9" s="205"/>
    </row>
    <row r="10" spans="1:17" s="67" customFormat="1" ht="14.65" customHeight="1" x14ac:dyDescent="0.45">
      <c r="A10" s="122" t="s">
        <v>296</v>
      </c>
      <c r="B10" s="49">
        <f t="shared" si="2"/>
        <v>66</v>
      </c>
      <c r="C10" s="132">
        <f t="shared" ref="C10:C14" si="9">B10/B$4</f>
        <v>1.3772954924874792E-2</v>
      </c>
      <c r="D10" s="1">
        <f>SUM(D23:D25)</f>
        <v>9</v>
      </c>
      <c r="E10" s="1">
        <f t="shared" ref="E10:I10" si="10">SUM(E23:E25)</f>
        <v>14</v>
      </c>
      <c r="F10" s="1">
        <f t="shared" si="10"/>
        <v>39</v>
      </c>
      <c r="G10" s="1">
        <f t="shared" si="10"/>
        <v>4</v>
      </c>
      <c r="H10" s="1">
        <f t="shared" si="10"/>
        <v>0</v>
      </c>
      <c r="I10" s="1">
        <f t="shared" si="10"/>
        <v>0</v>
      </c>
      <c r="J10" s="128"/>
      <c r="K10" s="74">
        <f t="shared" ref="K10:K14" si="11">D10/$B10</f>
        <v>0.13636363636363635</v>
      </c>
      <c r="L10" s="74">
        <f t="shared" si="4"/>
        <v>0.21212121212121213</v>
      </c>
      <c r="M10" s="74">
        <f t="shared" si="5"/>
        <v>0.59090909090909094</v>
      </c>
      <c r="N10" s="74">
        <f t="shared" si="6"/>
        <v>6.0606060606060608E-2</v>
      </c>
      <c r="O10" s="74">
        <f t="shared" si="7"/>
        <v>0</v>
      </c>
      <c r="P10" s="74">
        <f t="shared" si="8"/>
        <v>0</v>
      </c>
      <c r="Q10" s="205"/>
    </row>
    <row r="11" spans="1:17" s="67" customFormat="1" x14ac:dyDescent="0.45">
      <c r="A11" s="112" t="s">
        <v>285</v>
      </c>
      <c r="B11" s="49">
        <f t="shared" si="2"/>
        <v>666</v>
      </c>
      <c r="C11" s="132">
        <f t="shared" si="9"/>
        <v>0.13898163606010017</v>
      </c>
      <c r="D11" s="7">
        <f>SUM(D26:D29)</f>
        <v>108</v>
      </c>
      <c r="E11" s="7">
        <f t="shared" ref="E11:I11" si="12">SUM(E26:E29)</f>
        <v>15</v>
      </c>
      <c r="F11" s="7">
        <f t="shared" si="12"/>
        <v>60</v>
      </c>
      <c r="G11" s="7">
        <f t="shared" si="12"/>
        <v>481</v>
      </c>
      <c r="H11" s="7">
        <f t="shared" si="12"/>
        <v>2</v>
      </c>
      <c r="I11" s="7">
        <f t="shared" si="12"/>
        <v>0</v>
      </c>
      <c r="J11" s="116"/>
      <c r="K11" s="74">
        <f t="shared" si="11"/>
        <v>0.16216216216216217</v>
      </c>
      <c r="L11" s="74">
        <f t="shared" si="4"/>
        <v>2.2522522522522521E-2</v>
      </c>
      <c r="M11" s="74">
        <f t="shared" si="5"/>
        <v>9.0090090090090086E-2</v>
      </c>
      <c r="N11" s="74">
        <f t="shared" si="6"/>
        <v>0.72222222222222221</v>
      </c>
      <c r="O11" s="74">
        <f t="shared" si="7"/>
        <v>3.003003003003003E-3</v>
      </c>
      <c r="P11" s="74">
        <f t="shared" si="8"/>
        <v>0</v>
      </c>
      <c r="Q11" s="205"/>
    </row>
    <row r="12" spans="1:17" s="67" customFormat="1" x14ac:dyDescent="0.45">
      <c r="A12" s="112" t="s">
        <v>334</v>
      </c>
      <c r="B12" s="49">
        <f t="shared" si="2"/>
        <v>5</v>
      </c>
      <c r="C12" s="132">
        <f t="shared" si="9"/>
        <v>1.0434056761268781E-3</v>
      </c>
      <c r="D12" s="7">
        <f>D30</f>
        <v>4</v>
      </c>
      <c r="E12" s="7">
        <f t="shared" ref="E12:I12" si="13">E30</f>
        <v>0</v>
      </c>
      <c r="F12" s="7">
        <f t="shared" si="13"/>
        <v>0</v>
      </c>
      <c r="G12" s="7">
        <f t="shared" si="13"/>
        <v>0</v>
      </c>
      <c r="H12" s="7">
        <f t="shared" si="13"/>
        <v>1</v>
      </c>
      <c r="I12" s="7">
        <f t="shared" si="13"/>
        <v>0</v>
      </c>
      <c r="J12" s="116"/>
      <c r="K12" s="74">
        <f t="shared" si="11"/>
        <v>0.8</v>
      </c>
      <c r="L12" s="74">
        <f t="shared" si="4"/>
        <v>0</v>
      </c>
      <c r="M12" s="74">
        <f t="shared" si="5"/>
        <v>0</v>
      </c>
      <c r="N12" s="74">
        <f t="shared" si="6"/>
        <v>0</v>
      </c>
      <c r="O12" s="74">
        <f t="shared" si="7"/>
        <v>0.2</v>
      </c>
      <c r="P12" s="74">
        <f t="shared" si="8"/>
        <v>0</v>
      </c>
      <c r="Q12" s="205"/>
    </row>
    <row r="13" spans="1:17" s="67" customFormat="1" x14ac:dyDescent="0.45">
      <c r="A13" s="112" t="s">
        <v>107</v>
      </c>
      <c r="B13" s="49">
        <f t="shared" si="2"/>
        <v>254</v>
      </c>
      <c r="C13" s="132">
        <f t="shared" si="9"/>
        <v>5.3005008347245412E-2</v>
      </c>
      <c r="D13" s="7">
        <f>D31</f>
        <v>62</v>
      </c>
      <c r="E13" s="7">
        <f t="shared" ref="E13:I13" si="14">E31</f>
        <v>10</v>
      </c>
      <c r="F13" s="7">
        <f t="shared" si="14"/>
        <v>12</v>
      </c>
      <c r="G13" s="7">
        <f t="shared" si="14"/>
        <v>0</v>
      </c>
      <c r="H13" s="7">
        <f t="shared" si="14"/>
        <v>7</v>
      </c>
      <c r="I13" s="7">
        <f t="shared" si="14"/>
        <v>163</v>
      </c>
      <c r="J13" s="116"/>
      <c r="K13" s="74">
        <f t="shared" si="11"/>
        <v>0.24409448818897639</v>
      </c>
      <c r="L13" s="74">
        <f t="shared" si="4"/>
        <v>3.937007874015748E-2</v>
      </c>
      <c r="M13" s="74">
        <f t="shared" si="5"/>
        <v>4.7244094488188976E-2</v>
      </c>
      <c r="N13" s="74">
        <f t="shared" si="6"/>
        <v>0</v>
      </c>
      <c r="O13" s="74">
        <f t="shared" si="7"/>
        <v>2.7559055118110236E-2</v>
      </c>
      <c r="P13" s="74">
        <f t="shared" si="8"/>
        <v>0.6417322834645669</v>
      </c>
      <c r="Q13" s="205"/>
    </row>
    <row r="14" spans="1:17" s="67" customFormat="1" x14ac:dyDescent="0.45">
      <c r="A14" s="112" t="s">
        <v>1079</v>
      </c>
      <c r="B14" s="49">
        <f t="shared" si="2"/>
        <v>662</v>
      </c>
      <c r="C14" s="132">
        <f t="shared" si="9"/>
        <v>0.13814691151919867</v>
      </c>
      <c r="D14" s="7">
        <f>SUM(D32:D40)</f>
        <v>380</v>
      </c>
      <c r="E14" s="7">
        <f t="shared" ref="E14:I14" si="15">SUM(E32:E40)</f>
        <v>46</v>
      </c>
      <c r="F14" s="7">
        <f t="shared" si="15"/>
        <v>111</v>
      </c>
      <c r="G14" s="7">
        <f t="shared" si="15"/>
        <v>6</v>
      </c>
      <c r="H14" s="7">
        <f t="shared" si="15"/>
        <v>33</v>
      </c>
      <c r="I14" s="7">
        <f t="shared" si="15"/>
        <v>86</v>
      </c>
      <c r="J14" s="116"/>
      <c r="K14" s="74">
        <f t="shared" si="11"/>
        <v>0.57401812688821752</v>
      </c>
      <c r="L14" s="74">
        <f t="shared" si="4"/>
        <v>6.9486404833836862E-2</v>
      </c>
      <c r="M14" s="74">
        <f t="shared" si="5"/>
        <v>0.16767371601208458</v>
      </c>
      <c r="N14" s="74">
        <f t="shared" si="6"/>
        <v>9.0634441087613302E-3</v>
      </c>
      <c r="O14" s="74">
        <f t="shared" si="7"/>
        <v>4.9848942598187312E-2</v>
      </c>
      <c r="P14" s="74">
        <f t="shared" si="8"/>
        <v>0.12990936555891239</v>
      </c>
      <c r="Q14" s="205"/>
    </row>
    <row r="15" spans="1:17" s="67" customFormat="1" ht="3.75" customHeight="1" x14ac:dyDescent="0.45">
      <c r="A15" s="206"/>
      <c r="B15" s="206"/>
      <c r="C15" s="206"/>
      <c r="D15" s="206"/>
      <c r="E15" s="206"/>
      <c r="F15" s="206"/>
      <c r="G15" s="206"/>
      <c r="H15" s="206"/>
      <c r="I15" s="206"/>
      <c r="J15" s="206"/>
      <c r="K15" s="206"/>
      <c r="L15" s="206"/>
      <c r="M15" s="206"/>
      <c r="N15" s="206"/>
      <c r="O15" s="206"/>
      <c r="P15" s="206"/>
      <c r="Q15" s="205"/>
    </row>
    <row r="16" spans="1:17" s="67" customFormat="1" ht="19.5" customHeight="1" x14ac:dyDescent="0.45">
      <c r="A16" s="217" t="s">
        <v>1088</v>
      </c>
      <c r="B16" s="217"/>
      <c r="C16" s="217"/>
      <c r="D16" s="217"/>
      <c r="E16" s="217"/>
      <c r="F16" s="217"/>
      <c r="G16" s="217"/>
      <c r="H16" s="217"/>
      <c r="I16" s="217"/>
      <c r="J16" s="217"/>
      <c r="K16" s="217"/>
      <c r="L16" s="217"/>
      <c r="M16" s="217"/>
      <c r="N16" s="217"/>
      <c r="O16" s="217"/>
      <c r="P16" s="217"/>
      <c r="Q16" s="205"/>
    </row>
    <row r="17" spans="1:17" s="67" customFormat="1" ht="22.5" customHeight="1" x14ac:dyDescent="0.45">
      <c r="A17" s="212" t="s">
        <v>324</v>
      </c>
      <c r="B17" s="214" t="s">
        <v>38</v>
      </c>
      <c r="C17" s="214" t="s">
        <v>37</v>
      </c>
      <c r="D17" s="177" t="s">
        <v>38</v>
      </c>
      <c r="E17" s="177"/>
      <c r="F17" s="177"/>
      <c r="G17" s="177"/>
      <c r="H17" s="177"/>
      <c r="I17" s="177"/>
      <c r="J17" s="127"/>
      <c r="K17" s="216" t="s">
        <v>323</v>
      </c>
      <c r="L17" s="216"/>
      <c r="M17" s="216"/>
      <c r="N17" s="216"/>
      <c r="O17" s="216"/>
      <c r="P17" s="216"/>
      <c r="Q17" s="205"/>
    </row>
    <row r="18" spans="1:17" s="67" customFormat="1" ht="49.15" customHeight="1" x14ac:dyDescent="0.45">
      <c r="A18" s="213"/>
      <c r="B18" s="215"/>
      <c r="C18" s="215"/>
      <c r="D18" s="101" t="s">
        <v>39</v>
      </c>
      <c r="E18" s="102" t="s">
        <v>187</v>
      </c>
      <c r="F18" s="103" t="s">
        <v>42</v>
      </c>
      <c r="G18" s="104" t="s">
        <v>767</v>
      </c>
      <c r="H18" s="105" t="s">
        <v>43</v>
      </c>
      <c r="I18" s="106" t="s">
        <v>40</v>
      </c>
      <c r="J18" s="126"/>
      <c r="K18" s="37" t="s">
        <v>39</v>
      </c>
      <c r="L18" s="38" t="s">
        <v>187</v>
      </c>
      <c r="M18" s="39" t="s">
        <v>42</v>
      </c>
      <c r="N18" s="40" t="s">
        <v>188</v>
      </c>
      <c r="O18" s="41" t="s">
        <v>43</v>
      </c>
      <c r="P18" s="42" t="s">
        <v>40</v>
      </c>
      <c r="Q18" s="205"/>
    </row>
    <row r="19" spans="1:17" s="67" customFormat="1" x14ac:dyDescent="0.45">
      <c r="A19" s="124" t="s">
        <v>13</v>
      </c>
      <c r="B19" s="51">
        <f t="shared" ref="B19:B30" si="16">SUM(D19:I19)</f>
        <v>1788</v>
      </c>
      <c r="C19" s="74">
        <f>B19/B$4</f>
        <v>0.37312186978297163</v>
      </c>
      <c r="D19" s="1">
        <f>'A1'!G17</f>
        <v>1374</v>
      </c>
      <c r="E19" s="1">
        <f>'A1'!H17</f>
        <v>360</v>
      </c>
      <c r="F19" s="1">
        <f>'A1'!I17</f>
        <v>0</v>
      </c>
      <c r="G19" s="1">
        <f>'A1'!J17</f>
        <v>0</v>
      </c>
      <c r="H19" s="1">
        <f>'A1'!K17</f>
        <v>2</v>
      </c>
      <c r="I19" s="1">
        <f>'A1'!L17</f>
        <v>52</v>
      </c>
      <c r="J19" s="128"/>
      <c r="K19" s="74">
        <f>D19/$B19</f>
        <v>0.76845637583892612</v>
      </c>
      <c r="L19" s="74">
        <f t="shared" ref="L19:P34" si="17">E19/$B19</f>
        <v>0.20134228187919462</v>
      </c>
      <c r="M19" s="74">
        <f t="shared" si="17"/>
        <v>0</v>
      </c>
      <c r="N19" s="74">
        <f t="shared" si="17"/>
        <v>0</v>
      </c>
      <c r="O19" s="74">
        <f t="shared" si="17"/>
        <v>1.1185682326621924E-3</v>
      </c>
      <c r="P19" s="74">
        <f t="shared" si="17"/>
        <v>2.9082774049217001E-2</v>
      </c>
      <c r="Q19" s="205"/>
    </row>
    <row r="20" spans="1:17" s="67" customFormat="1" ht="14.65" customHeight="1" x14ac:dyDescent="0.45">
      <c r="A20" s="124" t="s">
        <v>12</v>
      </c>
      <c r="B20" s="51">
        <f t="shared" si="16"/>
        <v>1094</v>
      </c>
      <c r="C20" s="74">
        <f t="shared" ref="C20:C43" si="18">B20/B$4</f>
        <v>0.22829716193656094</v>
      </c>
      <c r="D20" s="1">
        <f>'A2'!G19</f>
        <v>894</v>
      </c>
      <c r="E20" s="1">
        <f>'A2'!H19</f>
        <v>130</v>
      </c>
      <c r="F20" s="1">
        <f>'A2'!I19</f>
        <v>39</v>
      </c>
      <c r="G20" s="1">
        <f>'A2'!J19</f>
        <v>0</v>
      </c>
      <c r="H20" s="1">
        <f>'A2'!K19</f>
        <v>14</v>
      </c>
      <c r="I20" s="1">
        <f>'A2'!L19</f>
        <v>17</v>
      </c>
      <c r="J20" s="128"/>
      <c r="K20" s="74">
        <f t="shared" ref="K20:P43" si="19">D20/$B20</f>
        <v>0.81718464351005482</v>
      </c>
      <c r="L20" s="74">
        <f t="shared" si="17"/>
        <v>0.11882998171846434</v>
      </c>
      <c r="M20" s="74">
        <f t="shared" si="17"/>
        <v>3.5648994515539302E-2</v>
      </c>
      <c r="N20" s="74">
        <f t="shared" si="17"/>
        <v>0</v>
      </c>
      <c r="O20" s="74">
        <f t="shared" si="17"/>
        <v>1.2797074954296161E-2</v>
      </c>
      <c r="P20" s="74">
        <f t="shared" si="17"/>
        <v>1.5539305301645339E-2</v>
      </c>
      <c r="Q20" s="205"/>
    </row>
    <row r="21" spans="1:17" s="67" customFormat="1" x14ac:dyDescent="0.45">
      <c r="A21" s="125" t="s">
        <v>14</v>
      </c>
      <c r="B21" s="51">
        <f t="shared" si="16"/>
        <v>1</v>
      </c>
      <c r="C21" s="74">
        <f t="shared" si="18"/>
        <v>2.0868113522537563E-4</v>
      </c>
      <c r="D21" s="7">
        <f>'A3'!G12</f>
        <v>1</v>
      </c>
      <c r="E21" s="7">
        <f>'A3'!H12</f>
        <v>0</v>
      </c>
      <c r="F21" s="7">
        <f>'A3'!I12</f>
        <v>0</v>
      </c>
      <c r="G21" s="7">
        <f>'A3'!J12</f>
        <v>0</v>
      </c>
      <c r="H21" s="7">
        <f>'A3'!K12</f>
        <v>0</v>
      </c>
      <c r="I21" s="7">
        <f>'A3'!L12</f>
        <v>0</v>
      </c>
      <c r="J21" s="116"/>
      <c r="K21" s="74">
        <f t="shared" si="19"/>
        <v>1</v>
      </c>
      <c r="L21" s="74">
        <f t="shared" si="17"/>
        <v>0</v>
      </c>
      <c r="M21" s="74">
        <f t="shared" si="17"/>
        <v>0</v>
      </c>
      <c r="N21" s="74">
        <f t="shared" si="17"/>
        <v>0</v>
      </c>
      <c r="O21" s="74">
        <f t="shared" si="17"/>
        <v>0</v>
      </c>
      <c r="P21" s="74">
        <f t="shared" si="17"/>
        <v>0</v>
      </c>
      <c r="Q21" s="205"/>
    </row>
    <row r="22" spans="1:17" s="67" customFormat="1" x14ac:dyDescent="0.45">
      <c r="A22" s="125" t="s">
        <v>15</v>
      </c>
      <c r="B22" s="51">
        <f t="shared" si="16"/>
        <v>111</v>
      </c>
      <c r="C22" s="74">
        <f t="shared" si="18"/>
        <v>2.3163606010016696E-2</v>
      </c>
      <c r="D22" s="7">
        <f>'A4'!G17</f>
        <v>61</v>
      </c>
      <c r="E22" s="7">
        <f>'A4'!H17</f>
        <v>25</v>
      </c>
      <c r="F22" s="7">
        <f>'A4'!I17</f>
        <v>0</v>
      </c>
      <c r="G22" s="7">
        <f>'A4'!J17</f>
        <v>0</v>
      </c>
      <c r="H22" s="7">
        <f>'A4'!K17</f>
        <v>6</v>
      </c>
      <c r="I22" s="7">
        <f>'A4'!L17</f>
        <v>19</v>
      </c>
      <c r="J22" s="116"/>
      <c r="K22" s="74">
        <f t="shared" si="19"/>
        <v>0.5495495495495496</v>
      </c>
      <c r="L22" s="74">
        <f t="shared" si="17"/>
        <v>0.22522522522522523</v>
      </c>
      <c r="M22" s="74">
        <f t="shared" si="17"/>
        <v>0</v>
      </c>
      <c r="N22" s="74">
        <f t="shared" si="17"/>
        <v>0</v>
      </c>
      <c r="O22" s="74">
        <f t="shared" si="17"/>
        <v>5.4054054054054057E-2</v>
      </c>
      <c r="P22" s="74">
        <f t="shared" si="17"/>
        <v>0.17117117117117117</v>
      </c>
      <c r="Q22" s="205"/>
    </row>
    <row r="23" spans="1:17" s="67" customFormat="1" x14ac:dyDescent="0.45">
      <c r="A23" s="125" t="s">
        <v>16</v>
      </c>
      <c r="B23" s="51">
        <f t="shared" si="16"/>
        <v>11</v>
      </c>
      <c r="C23" s="74">
        <f t="shared" si="18"/>
        <v>2.2954924874791318E-3</v>
      </c>
      <c r="D23" s="7">
        <f>'A5'!G15</f>
        <v>4</v>
      </c>
      <c r="E23" s="7">
        <f>'A5'!H15</f>
        <v>7</v>
      </c>
      <c r="F23" s="7">
        <f>'A5'!I15</f>
        <v>0</v>
      </c>
      <c r="G23" s="7">
        <f>'A5'!J15</f>
        <v>0</v>
      </c>
      <c r="H23" s="7">
        <f>'A5'!K15</f>
        <v>0</v>
      </c>
      <c r="I23" s="7">
        <f>'A5'!L15</f>
        <v>0</v>
      </c>
      <c r="J23" s="116"/>
      <c r="K23" s="74">
        <f t="shared" si="19"/>
        <v>0.36363636363636365</v>
      </c>
      <c r="L23" s="74">
        <f t="shared" si="17"/>
        <v>0.63636363636363635</v>
      </c>
      <c r="M23" s="74">
        <f t="shared" si="17"/>
        <v>0</v>
      </c>
      <c r="N23" s="74">
        <f t="shared" si="17"/>
        <v>0</v>
      </c>
      <c r="O23" s="74">
        <f t="shared" si="17"/>
        <v>0</v>
      </c>
      <c r="P23" s="74">
        <f t="shared" si="17"/>
        <v>0</v>
      </c>
      <c r="Q23" s="205"/>
    </row>
    <row r="24" spans="1:17" s="67" customFormat="1" x14ac:dyDescent="0.45">
      <c r="A24" s="125" t="s">
        <v>17</v>
      </c>
      <c r="B24" s="51">
        <f t="shared" si="16"/>
        <v>45</v>
      </c>
      <c r="C24" s="74">
        <f t="shared" si="18"/>
        <v>9.3906510851419038E-3</v>
      </c>
      <c r="D24" s="7">
        <f>'A6'!G17</f>
        <v>2</v>
      </c>
      <c r="E24" s="7">
        <f>'A6'!H17</f>
        <v>0</v>
      </c>
      <c r="F24" s="7">
        <f>'A6'!I17</f>
        <v>39</v>
      </c>
      <c r="G24" s="7">
        <f>'A6'!J17</f>
        <v>4</v>
      </c>
      <c r="H24" s="7">
        <f>'A6'!K17</f>
        <v>0</v>
      </c>
      <c r="I24" s="7">
        <f>'A6'!L17</f>
        <v>0</v>
      </c>
      <c r="J24" s="116"/>
      <c r="K24" s="74">
        <f t="shared" si="19"/>
        <v>4.4444444444444446E-2</v>
      </c>
      <c r="L24" s="74">
        <f t="shared" si="17"/>
        <v>0</v>
      </c>
      <c r="M24" s="74">
        <f t="shared" si="17"/>
        <v>0.8666666666666667</v>
      </c>
      <c r="N24" s="74">
        <f t="shared" si="17"/>
        <v>8.8888888888888892E-2</v>
      </c>
      <c r="O24" s="74">
        <f t="shared" si="17"/>
        <v>0</v>
      </c>
      <c r="P24" s="74">
        <f t="shared" si="17"/>
        <v>0</v>
      </c>
      <c r="Q24" s="205"/>
    </row>
    <row r="25" spans="1:17" s="67" customFormat="1" x14ac:dyDescent="0.45">
      <c r="A25" s="125" t="s">
        <v>18</v>
      </c>
      <c r="B25" s="51">
        <f t="shared" si="16"/>
        <v>10</v>
      </c>
      <c r="C25" s="74">
        <f t="shared" si="18"/>
        <v>2.0868113522537562E-3</v>
      </c>
      <c r="D25" s="7">
        <f>'A7'!G17</f>
        <v>3</v>
      </c>
      <c r="E25" s="7">
        <f>'A7'!H17</f>
        <v>7</v>
      </c>
      <c r="F25" s="7">
        <f>'A7'!I17</f>
        <v>0</v>
      </c>
      <c r="G25" s="7">
        <f>'A7'!J17</f>
        <v>0</v>
      </c>
      <c r="H25" s="7">
        <f>'A7'!K17</f>
        <v>0</v>
      </c>
      <c r="I25" s="7">
        <f>'A7'!L17</f>
        <v>0</v>
      </c>
      <c r="J25" s="116"/>
      <c r="K25" s="74">
        <f t="shared" si="19"/>
        <v>0.3</v>
      </c>
      <c r="L25" s="74">
        <f t="shared" si="17"/>
        <v>0.7</v>
      </c>
      <c r="M25" s="74">
        <f t="shared" si="17"/>
        <v>0</v>
      </c>
      <c r="N25" s="74">
        <f t="shared" si="17"/>
        <v>0</v>
      </c>
      <c r="O25" s="74">
        <f t="shared" si="17"/>
        <v>0</v>
      </c>
      <c r="P25" s="74">
        <f t="shared" si="17"/>
        <v>0</v>
      </c>
      <c r="Q25" s="205"/>
    </row>
    <row r="26" spans="1:17" s="67" customFormat="1" x14ac:dyDescent="0.45">
      <c r="A26" s="125" t="s">
        <v>19</v>
      </c>
      <c r="B26" s="51">
        <f t="shared" si="16"/>
        <v>4</v>
      </c>
      <c r="C26" s="74">
        <f t="shared" si="18"/>
        <v>8.3472454090150253E-4</v>
      </c>
      <c r="D26" s="7">
        <f>'A8'!G15</f>
        <v>2</v>
      </c>
      <c r="E26" s="7">
        <f>'A8'!H15</f>
        <v>1</v>
      </c>
      <c r="F26" s="7">
        <f>'A8'!I15</f>
        <v>0</v>
      </c>
      <c r="G26" s="7">
        <f>'A8'!J15</f>
        <v>0</v>
      </c>
      <c r="H26" s="7">
        <f>'A8'!K15</f>
        <v>1</v>
      </c>
      <c r="I26" s="7">
        <f>'A8'!L15</f>
        <v>0</v>
      </c>
      <c r="J26" s="116"/>
      <c r="K26" s="74">
        <f t="shared" si="19"/>
        <v>0.5</v>
      </c>
      <c r="L26" s="74">
        <f t="shared" si="17"/>
        <v>0.25</v>
      </c>
      <c r="M26" s="74">
        <f t="shared" si="17"/>
        <v>0</v>
      </c>
      <c r="N26" s="74">
        <f t="shared" si="17"/>
        <v>0</v>
      </c>
      <c r="O26" s="74">
        <f t="shared" si="17"/>
        <v>0.25</v>
      </c>
      <c r="P26" s="74">
        <f t="shared" si="17"/>
        <v>0</v>
      </c>
      <c r="Q26" s="205"/>
    </row>
    <row r="27" spans="1:17" s="67" customFormat="1" x14ac:dyDescent="0.45">
      <c r="A27" s="125" t="s">
        <v>20</v>
      </c>
      <c r="B27" s="51">
        <f t="shared" si="16"/>
        <v>459</v>
      </c>
      <c r="C27" s="74">
        <f t="shared" si="18"/>
        <v>9.5784641068447418E-2</v>
      </c>
      <c r="D27" s="7">
        <f>'A9'!G17</f>
        <v>0</v>
      </c>
      <c r="E27" s="7">
        <f>'A9'!H17</f>
        <v>0</v>
      </c>
      <c r="F27" s="7">
        <f>'A9'!I17</f>
        <v>0</v>
      </c>
      <c r="G27" s="7">
        <f>'A9'!J17</f>
        <v>459</v>
      </c>
      <c r="H27" s="7">
        <f>'A9'!K17</f>
        <v>0</v>
      </c>
      <c r="I27" s="7">
        <f>'A9'!L17</f>
        <v>0</v>
      </c>
      <c r="J27" s="116"/>
      <c r="K27" s="74">
        <f t="shared" si="19"/>
        <v>0</v>
      </c>
      <c r="L27" s="74">
        <f t="shared" si="17"/>
        <v>0</v>
      </c>
      <c r="M27" s="74">
        <f t="shared" si="17"/>
        <v>0</v>
      </c>
      <c r="N27" s="74">
        <f t="shared" si="17"/>
        <v>1</v>
      </c>
      <c r="O27" s="74">
        <f t="shared" si="17"/>
        <v>0</v>
      </c>
      <c r="P27" s="74">
        <f t="shared" si="17"/>
        <v>0</v>
      </c>
      <c r="Q27" s="205"/>
    </row>
    <row r="28" spans="1:17" s="67" customFormat="1" x14ac:dyDescent="0.45">
      <c r="A28" s="125" t="s">
        <v>21</v>
      </c>
      <c r="B28" s="51">
        <f t="shared" si="16"/>
        <v>17</v>
      </c>
      <c r="C28" s="74">
        <f t="shared" si="18"/>
        <v>3.5475792988313858E-3</v>
      </c>
      <c r="D28" s="7">
        <f>'A10'!G15</f>
        <v>2</v>
      </c>
      <c r="E28" s="7">
        <f>'A10'!H15</f>
        <v>14</v>
      </c>
      <c r="F28" s="7">
        <f>'A10'!I15</f>
        <v>1</v>
      </c>
      <c r="G28" s="7">
        <f>'A10'!J15</f>
        <v>0</v>
      </c>
      <c r="H28" s="7">
        <f>'A10'!K15</f>
        <v>0</v>
      </c>
      <c r="I28" s="7">
        <f>'A10'!L15</f>
        <v>0</v>
      </c>
      <c r="J28" s="116"/>
      <c r="K28" s="74">
        <f t="shared" si="19"/>
        <v>0.11764705882352941</v>
      </c>
      <c r="L28" s="74">
        <f t="shared" si="17"/>
        <v>0.82352941176470584</v>
      </c>
      <c r="M28" s="74">
        <f t="shared" si="17"/>
        <v>5.8823529411764705E-2</v>
      </c>
      <c r="N28" s="74">
        <f t="shared" si="17"/>
        <v>0</v>
      </c>
      <c r="O28" s="74">
        <f t="shared" si="17"/>
        <v>0</v>
      </c>
      <c r="P28" s="74">
        <f t="shared" si="17"/>
        <v>0</v>
      </c>
      <c r="Q28" s="205"/>
    </row>
    <row r="29" spans="1:17" s="67" customFormat="1" x14ac:dyDescent="0.45">
      <c r="A29" s="125" t="s">
        <v>22</v>
      </c>
      <c r="B29" s="51">
        <f t="shared" si="16"/>
        <v>186</v>
      </c>
      <c r="C29" s="74">
        <f t="shared" si="18"/>
        <v>3.8814691151919864E-2</v>
      </c>
      <c r="D29" s="7">
        <f>'A11'!G17</f>
        <v>104</v>
      </c>
      <c r="E29" s="7">
        <f>'A11'!H17</f>
        <v>0</v>
      </c>
      <c r="F29" s="7">
        <f>'A11'!I17</f>
        <v>59</v>
      </c>
      <c r="G29" s="7">
        <f>'A11'!J17</f>
        <v>22</v>
      </c>
      <c r="H29" s="7">
        <f>'A11'!K17</f>
        <v>1</v>
      </c>
      <c r="I29" s="7">
        <f>'A11'!L17</f>
        <v>0</v>
      </c>
      <c r="J29" s="116"/>
      <c r="K29" s="74">
        <f t="shared" si="19"/>
        <v>0.55913978494623651</v>
      </c>
      <c r="L29" s="74">
        <f t="shared" si="17"/>
        <v>0</v>
      </c>
      <c r="M29" s="74">
        <f t="shared" si="17"/>
        <v>0.31720430107526881</v>
      </c>
      <c r="N29" s="74">
        <f t="shared" si="17"/>
        <v>0.11827956989247312</v>
      </c>
      <c r="O29" s="74">
        <f t="shared" si="17"/>
        <v>5.3763440860215058E-3</v>
      </c>
      <c r="P29" s="74">
        <f t="shared" si="17"/>
        <v>0</v>
      </c>
      <c r="Q29" s="205"/>
    </row>
    <row r="30" spans="1:17" s="67" customFormat="1" x14ac:dyDescent="0.45">
      <c r="A30" s="125" t="s">
        <v>23</v>
      </c>
      <c r="B30" s="51">
        <f t="shared" si="16"/>
        <v>5</v>
      </c>
      <c r="C30" s="74">
        <f t="shared" si="18"/>
        <v>1.0434056761268781E-3</v>
      </c>
      <c r="D30" s="7">
        <f>'A12'!G15</f>
        <v>4</v>
      </c>
      <c r="E30" s="7">
        <f>'A12'!H15</f>
        <v>0</v>
      </c>
      <c r="F30" s="7">
        <f>'A12'!I15</f>
        <v>0</v>
      </c>
      <c r="G30" s="7">
        <f>'A12'!J15</f>
        <v>0</v>
      </c>
      <c r="H30" s="7">
        <f>'A12'!K15</f>
        <v>1</v>
      </c>
      <c r="I30" s="7">
        <f>'A12'!L15</f>
        <v>0</v>
      </c>
      <c r="J30" s="116"/>
      <c r="K30" s="74">
        <f t="shared" si="19"/>
        <v>0.8</v>
      </c>
      <c r="L30" s="74">
        <f t="shared" si="17"/>
        <v>0</v>
      </c>
      <c r="M30" s="74">
        <f t="shared" si="17"/>
        <v>0</v>
      </c>
      <c r="N30" s="74">
        <f t="shared" si="17"/>
        <v>0</v>
      </c>
      <c r="O30" s="74">
        <f t="shared" si="17"/>
        <v>0.2</v>
      </c>
      <c r="P30" s="74">
        <f t="shared" si="17"/>
        <v>0</v>
      </c>
      <c r="Q30" s="205"/>
    </row>
    <row r="31" spans="1:17" s="67" customFormat="1" x14ac:dyDescent="0.45">
      <c r="A31" s="125" t="s">
        <v>24</v>
      </c>
      <c r="B31" s="51">
        <f t="shared" ref="B31:B43" si="20">SUM(D31:I31)</f>
        <v>254</v>
      </c>
      <c r="C31" s="74">
        <f t="shared" si="18"/>
        <v>5.3005008347245412E-2</v>
      </c>
      <c r="D31" s="7">
        <f>'A13'!G17</f>
        <v>62</v>
      </c>
      <c r="E31" s="7">
        <f>'A13'!H17</f>
        <v>10</v>
      </c>
      <c r="F31" s="7">
        <f>'A13'!I17</f>
        <v>12</v>
      </c>
      <c r="G31" s="7">
        <f>'A13'!J17</f>
        <v>0</v>
      </c>
      <c r="H31" s="7">
        <f>'A13'!K17</f>
        <v>7</v>
      </c>
      <c r="I31" s="7">
        <f>'A13'!L17</f>
        <v>163</v>
      </c>
      <c r="J31" s="116"/>
      <c r="K31" s="74">
        <f t="shared" si="19"/>
        <v>0.24409448818897639</v>
      </c>
      <c r="L31" s="74">
        <f t="shared" si="17"/>
        <v>3.937007874015748E-2</v>
      </c>
      <c r="M31" s="74">
        <f t="shared" si="17"/>
        <v>4.7244094488188976E-2</v>
      </c>
      <c r="N31" s="74">
        <f t="shared" si="17"/>
        <v>0</v>
      </c>
      <c r="O31" s="74">
        <f t="shared" si="17"/>
        <v>2.7559055118110236E-2</v>
      </c>
      <c r="P31" s="74">
        <f t="shared" si="17"/>
        <v>0.6417322834645669</v>
      </c>
      <c r="Q31" s="205"/>
    </row>
    <row r="32" spans="1:17" s="67" customFormat="1" x14ac:dyDescent="0.45">
      <c r="A32" s="125" t="s">
        <v>25</v>
      </c>
      <c r="B32" s="51">
        <f t="shared" si="20"/>
        <v>30</v>
      </c>
      <c r="C32" s="74">
        <f t="shared" si="18"/>
        <v>6.2604340567612689E-3</v>
      </c>
      <c r="D32" s="7">
        <f>'A14'!G17</f>
        <v>11</v>
      </c>
      <c r="E32" s="7">
        <f>'A14'!H17</f>
        <v>0</v>
      </c>
      <c r="F32" s="7">
        <f>'A14'!I17</f>
        <v>14</v>
      </c>
      <c r="G32" s="7">
        <f>'A14'!J17</f>
        <v>0</v>
      </c>
      <c r="H32" s="7">
        <f>'A14'!K17</f>
        <v>0</v>
      </c>
      <c r="I32" s="7">
        <f>'A14'!L17</f>
        <v>5</v>
      </c>
      <c r="J32" s="116"/>
      <c r="K32" s="74">
        <f t="shared" si="19"/>
        <v>0.36666666666666664</v>
      </c>
      <c r="L32" s="74">
        <f t="shared" si="17"/>
        <v>0</v>
      </c>
      <c r="M32" s="74">
        <f t="shared" si="17"/>
        <v>0.46666666666666667</v>
      </c>
      <c r="N32" s="74">
        <f t="shared" si="17"/>
        <v>0</v>
      </c>
      <c r="O32" s="74">
        <f t="shared" si="17"/>
        <v>0</v>
      </c>
      <c r="P32" s="74">
        <f t="shared" si="17"/>
        <v>0.16666666666666666</v>
      </c>
      <c r="Q32" s="205"/>
    </row>
    <row r="33" spans="1:17" s="67" customFormat="1" x14ac:dyDescent="0.45">
      <c r="A33" s="125" t="s">
        <v>26</v>
      </c>
      <c r="B33" s="51">
        <f t="shared" si="20"/>
        <v>55</v>
      </c>
      <c r="C33" s="74">
        <f t="shared" si="18"/>
        <v>1.1477462437395659E-2</v>
      </c>
      <c r="D33" s="7">
        <f>'A15'!G17</f>
        <v>13</v>
      </c>
      <c r="E33" s="7">
        <f>'A15'!H17</f>
        <v>0</v>
      </c>
      <c r="F33" s="7">
        <f>'A15'!I17</f>
        <v>42</v>
      </c>
      <c r="G33" s="7">
        <f>'A15'!J17</f>
        <v>0</v>
      </c>
      <c r="H33" s="7">
        <f>'A15'!K17</f>
        <v>0</v>
      </c>
      <c r="I33" s="7">
        <f>'A15'!L17</f>
        <v>0</v>
      </c>
      <c r="J33" s="116"/>
      <c r="K33" s="74">
        <f t="shared" si="19"/>
        <v>0.23636363636363636</v>
      </c>
      <c r="L33" s="74">
        <f t="shared" si="17"/>
        <v>0</v>
      </c>
      <c r="M33" s="74">
        <f t="shared" si="17"/>
        <v>0.76363636363636367</v>
      </c>
      <c r="N33" s="74">
        <f t="shared" si="17"/>
        <v>0</v>
      </c>
      <c r="O33" s="74">
        <f t="shared" si="17"/>
        <v>0</v>
      </c>
      <c r="P33" s="74">
        <f t="shared" si="17"/>
        <v>0</v>
      </c>
      <c r="Q33" s="205"/>
    </row>
    <row r="34" spans="1:17" s="67" customFormat="1" x14ac:dyDescent="0.45">
      <c r="A34" s="125" t="s">
        <v>27</v>
      </c>
      <c r="B34" s="51">
        <f t="shared" si="20"/>
        <v>22</v>
      </c>
      <c r="C34" s="74">
        <f t="shared" si="18"/>
        <v>4.5909849749582636E-3</v>
      </c>
      <c r="D34" s="7">
        <f>'A16'!G15</f>
        <v>2</v>
      </c>
      <c r="E34" s="7">
        <f>'A16'!H15</f>
        <v>9</v>
      </c>
      <c r="F34" s="7">
        <f>'A16'!I15</f>
        <v>10</v>
      </c>
      <c r="G34" s="7">
        <f>'A16'!J15</f>
        <v>0</v>
      </c>
      <c r="H34" s="7">
        <f>'A16'!K15</f>
        <v>0</v>
      </c>
      <c r="I34" s="7">
        <f>'A16'!L15</f>
        <v>1</v>
      </c>
      <c r="J34" s="116"/>
      <c r="K34" s="74">
        <f t="shared" si="19"/>
        <v>9.0909090909090912E-2</v>
      </c>
      <c r="L34" s="74">
        <f t="shared" si="17"/>
        <v>0.40909090909090912</v>
      </c>
      <c r="M34" s="74">
        <f t="shared" si="17"/>
        <v>0.45454545454545453</v>
      </c>
      <c r="N34" s="74">
        <f t="shared" si="17"/>
        <v>0</v>
      </c>
      <c r="O34" s="74">
        <f t="shared" si="17"/>
        <v>0</v>
      </c>
      <c r="P34" s="74">
        <f t="shared" si="17"/>
        <v>4.5454545454545456E-2</v>
      </c>
      <c r="Q34" s="205"/>
    </row>
    <row r="35" spans="1:17" s="67" customFormat="1" x14ac:dyDescent="0.45">
      <c r="A35" s="125" t="s">
        <v>28</v>
      </c>
      <c r="B35" s="51">
        <f t="shared" si="20"/>
        <v>29</v>
      </c>
      <c r="C35" s="74">
        <f t="shared" si="18"/>
        <v>6.0517529215358933E-3</v>
      </c>
      <c r="D35" s="7">
        <f>'A17'!G15</f>
        <v>27</v>
      </c>
      <c r="E35" s="7">
        <f>'A17'!H15</f>
        <v>0</v>
      </c>
      <c r="F35" s="7">
        <f>'A17'!I15</f>
        <v>2</v>
      </c>
      <c r="G35" s="7">
        <f>'A17'!J15</f>
        <v>0</v>
      </c>
      <c r="H35" s="7">
        <f>'A17'!K15</f>
        <v>0</v>
      </c>
      <c r="I35" s="7">
        <f>'A17'!L15</f>
        <v>0</v>
      </c>
      <c r="J35" s="116"/>
      <c r="K35" s="74">
        <f t="shared" si="19"/>
        <v>0.93103448275862066</v>
      </c>
      <c r="L35" s="74">
        <f t="shared" si="19"/>
        <v>0</v>
      </c>
      <c r="M35" s="74">
        <f t="shared" si="19"/>
        <v>6.8965517241379309E-2</v>
      </c>
      <c r="N35" s="74">
        <f t="shared" si="19"/>
        <v>0</v>
      </c>
      <c r="O35" s="74">
        <f t="shared" si="19"/>
        <v>0</v>
      </c>
      <c r="P35" s="74">
        <f t="shared" si="19"/>
        <v>0</v>
      </c>
      <c r="Q35" s="205"/>
    </row>
    <row r="36" spans="1:17" s="67" customFormat="1" x14ac:dyDescent="0.45">
      <c r="A36" s="125" t="s">
        <v>29</v>
      </c>
      <c r="B36" s="51">
        <f t="shared" si="20"/>
        <v>81</v>
      </c>
      <c r="C36" s="74">
        <f t="shared" si="18"/>
        <v>1.6903171953255424E-2</v>
      </c>
      <c r="D36" s="7">
        <f>'A18'!G17</f>
        <v>58</v>
      </c>
      <c r="E36" s="7">
        <f>'A18'!H17</f>
        <v>2</v>
      </c>
      <c r="F36" s="7">
        <f>'A18'!I17</f>
        <v>21</v>
      </c>
      <c r="G36" s="7">
        <f>'A18'!J17</f>
        <v>0</v>
      </c>
      <c r="H36" s="7">
        <f>'A18'!K17</f>
        <v>0</v>
      </c>
      <c r="I36" s="7">
        <f>'A18'!L17</f>
        <v>0</v>
      </c>
      <c r="J36" s="116"/>
      <c r="K36" s="74">
        <f t="shared" si="19"/>
        <v>0.71604938271604934</v>
      </c>
      <c r="L36" s="74">
        <f t="shared" si="19"/>
        <v>2.4691358024691357E-2</v>
      </c>
      <c r="M36" s="74">
        <f t="shared" si="19"/>
        <v>0.25925925925925924</v>
      </c>
      <c r="N36" s="74">
        <f t="shared" si="19"/>
        <v>0</v>
      </c>
      <c r="O36" s="74">
        <f t="shared" si="19"/>
        <v>0</v>
      </c>
      <c r="P36" s="74">
        <f t="shared" si="19"/>
        <v>0</v>
      </c>
      <c r="Q36" s="205"/>
    </row>
    <row r="37" spans="1:17" s="67" customFormat="1" x14ac:dyDescent="0.45">
      <c r="A37" s="125" t="s">
        <v>30</v>
      </c>
      <c r="B37" s="51">
        <f t="shared" si="20"/>
        <v>21</v>
      </c>
      <c r="C37" s="74">
        <f t="shared" si="18"/>
        <v>4.382303839732888E-3</v>
      </c>
      <c r="D37" s="7">
        <f>'A19'!G15</f>
        <v>14</v>
      </c>
      <c r="E37" s="7">
        <f>'A19'!H15</f>
        <v>3</v>
      </c>
      <c r="F37" s="7">
        <f>'A19'!I15</f>
        <v>2</v>
      </c>
      <c r="G37" s="7">
        <f>'A19'!J15</f>
        <v>0</v>
      </c>
      <c r="H37" s="7">
        <f>'A19'!K15</f>
        <v>1</v>
      </c>
      <c r="I37" s="7">
        <f>'A19'!L15</f>
        <v>1</v>
      </c>
      <c r="J37" s="116"/>
      <c r="K37" s="74">
        <f t="shared" si="19"/>
        <v>0.66666666666666663</v>
      </c>
      <c r="L37" s="74">
        <f t="shared" si="19"/>
        <v>0.14285714285714285</v>
      </c>
      <c r="M37" s="74">
        <f t="shared" si="19"/>
        <v>9.5238095238095233E-2</v>
      </c>
      <c r="N37" s="74">
        <f t="shared" si="19"/>
        <v>0</v>
      </c>
      <c r="O37" s="74">
        <f t="shared" si="19"/>
        <v>4.7619047619047616E-2</v>
      </c>
      <c r="P37" s="74">
        <f t="shared" si="19"/>
        <v>4.7619047619047616E-2</v>
      </c>
      <c r="Q37" s="205"/>
    </row>
    <row r="38" spans="1:17" s="67" customFormat="1" x14ac:dyDescent="0.45">
      <c r="A38" s="125" t="s">
        <v>31</v>
      </c>
      <c r="B38" s="51">
        <f t="shared" si="20"/>
        <v>194</v>
      </c>
      <c r="C38" s="74">
        <f t="shared" si="18"/>
        <v>4.0484140233722869E-2</v>
      </c>
      <c r="D38" s="7">
        <f>'A20'!G17</f>
        <v>120</v>
      </c>
      <c r="E38" s="7">
        <f>'A20'!H17</f>
        <v>25</v>
      </c>
      <c r="F38" s="7">
        <f>'A20'!I17</f>
        <v>5</v>
      </c>
      <c r="G38" s="7">
        <f>'A20'!J17</f>
        <v>2</v>
      </c>
      <c r="H38" s="7">
        <f>'A20'!K17</f>
        <v>21</v>
      </c>
      <c r="I38" s="7">
        <f>'A20'!K17</f>
        <v>21</v>
      </c>
      <c r="J38" s="116"/>
      <c r="K38" s="74">
        <f t="shared" si="19"/>
        <v>0.61855670103092786</v>
      </c>
      <c r="L38" s="74">
        <f t="shared" si="19"/>
        <v>0.12886597938144329</v>
      </c>
      <c r="M38" s="74">
        <f t="shared" si="19"/>
        <v>2.5773195876288658E-2</v>
      </c>
      <c r="N38" s="74">
        <f t="shared" si="19"/>
        <v>1.0309278350515464E-2</v>
      </c>
      <c r="O38" s="74">
        <f t="shared" si="19"/>
        <v>0.10824742268041238</v>
      </c>
      <c r="P38" s="74">
        <f t="shared" si="19"/>
        <v>0.10824742268041238</v>
      </c>
      <c r="Q38" s="205"/>
    </row>
    <row r="39" spans="1:17" s="67" customFormat="1" x14ac:dyDescent="0.45">
      <c r="A39" s="125" t="s">
        <v>32</v>
      </c>
      <c r="B39" s="51">
        <f t="shared" si="20"/>
        <v>191</v>
      </c>
      <c r="C39" s="74">
        <f t="shared" si="18"/>
        <v>3.9858096828046745E-2</v>
      </c>
      <c r="D39" s="7">
        <f>'A21'!G17</f>
        <v>126</v>
      </c>
      <c r="E39" s="7">
        <f>'A21'!H17</f>
        <v>2</v>
      </c>
      <c r="F39" s="7">
        <f>'A21'!I17</f>
        <v>7</v>
      </c>
      <c r="G39" s="7">
        <f>'A21'!J17</f>
        <v>0</v>
      </c>
      <c r="H39" s="7">
        <f>'A21'!K17</f>
        <v>11</v>
      </c>
      <c r="I39" s="7">
        <f>'A21'!L17</f>
        <v>45</v>
      </c>
      <c r="J39" s="116"/>
      <c r="K39" s="74">
        <f t="shared" si="19"/>
        <v>0.65968586387434558</v>
      </c>
      <c r="L39" s="74">
        <f t="shared" si="19"/>
        <v>1.0471204188481676E-2</v>
      </c>
      <c r="M39" s="74">
        <f t="shared" si="19"/>
        <v>3.6649214659685861E-2</v>
      </c>
      <c r="N39" s="74">
        <f t="shared" si="19"/>
        <v>0</v>
      </c>
      <c r="O39" s="74">
        <f t="shared" si="19"/>
        <v>5.7591623036649213E-2</v>
      </c>
      <c r="P39" s="74">
        <f t="shared" si="19"/>
        <v>0.2356020942408377</v>
      </c>
      <c r="Q39" s="205"/>
    </row>
    <row r="40" spans="1:17" s="67" customFormat="1" x14ac:dyDescent="0.45">
      <c r="A40" s="125" t="s">
        <v>33</v>
      </c>
      <c r="B40" s="51">
        <f t="shared" si="20"/>
        <v>39</v>
      </c>
      <c r="C40" s="74">
        <f t="shared" si="18"/>
        <v>8.1385642737896498E-3</v>
      </c>
      <c r="D40" s="7">
        <f>'A22'!G15</f>
        <v>9</v>
      </c>
      <c r="E40" s="7">
        <f>'A22'!H15</f>
        <v>5</v>
      </c>
      <c r="F40" s="7">
        <f>'A22'!I15</f>
        <v>8</v>
      </c>
      <c r="G40" s="7">
        <f>'A22'!J15</f>
        <v>4</v>
      </c>
      <c r="H40" s="7">
        <f>'A22'!K15</f>
        <v>0</v>
      </c>
      <c r="I40" s="7">
        <f>'A22'!L15</f>
        <v>13</v>
      </c>
      <c r="J40" s="116"/>
      <c r="K40" s="74">
        <f t="shared" si="19"/>
        <v>0.23076923076923078</v>
      </c>
      <c r="L40" s="74">
        <f t="shared" si="19"/>
        <v>0.12820512820512819</v>
      </c>
      <c r="M40" s="74">
        <f t="shared" si="19"/>
        <v>0.20512820512820512</v>
      </c>
      <c r="N40" s="74">
        <f t="shared" si="19"/>
        <v>0.10256410256410256</v>
      </c>
      <c r="O40" s="74">
        <f t="shared" si="19"/>
        <v>0</v>
      </c>
      <c r="P40" s="74">
        <f t="shared" si="19"/>
        <v>0.33333333333333331</v>
      </c>
      <c r="Q40" s="205"/>
    </row>
    <row r="41" spans="1:17" s="67" customFormat="1" x14ac:dyDescent="0.45">
      <c r="A41" s="125" t="s">
        <v>34</v>
      </c>
      <c r="B41" s="51">
        <f t="shared" si="20"/>
        <v>32</v>
      </c>
      <c r="C41" s="74">
        <f t="shared" si="18"/>
        <v>6.6777963272120202E-3</v>
      </c>
      <c r="D41" s="7">
        <f>'A23'!G17</f>
        <v>31</v>
      </c>
      <c r="E41" s="7">
        <f>'A23'!H17</f>
        <v>0</v>
      </c>
      <c r="F41" s="7">
        <f>'A23'!I17</f>
        <v>0</v>
      </c>
      <c r="G41" s="7">
        <f>'A23'!J17</f>
        <v>0</v>
      </c>
      <c r="H41" s="7">
        <f>'A23'!K17</f>
        <v>1</v>
      </c>
      <c r="I41" s="7">
        <f>'A23'!L17</f>
        <v>0</v>
      </c>
      <c r="J41" s="116"/>
      <c r="K41" s="74">
        <f t="shared" si="19"/>
        <v>0.96875</v>
      </c>
      <c r="L41" s="74">
        <f t="shared" si="19"/>
        <v>0</v>
      </c>
      <c r="M41" s="74">
        <f t="shared" si="19"/>
        <v>0</v>
      </c>
      <c r="N41" s="74">
        <f t="shared" si="19"/>
        <v>0</v>
      </c>
      <c r="O41" s="74">
        <f t="shared" si="19"/>
        <v>3.125E-2</v>
      </c>
      <c r="P41" s="74">
        <f t="shared" si="19"/>
        <v>0</v>
      </c>
      <c r="Q41" s="205"/>
    </row>
    <row r="42" spans="1:17" s="67" customFormat="1" x14ac:dyDescent="0.45">
      <c r="A42" s="125" t="s">
        <v>35</v>
      </c>
      <c r="B42" s="51">
        <f t="shared" si="20"/>
        <v>67</v>
      </c>
      <c r="C42" s="74">
        <f t="shared" si="18"/>
        <v>1.3981636060100167E-2</v>
      </c>
      <c r="D42" s="7">
        <f>'A24'!G17</f>
        <v>62</v>
      </c>
      <c r="E42" s="7">
        <f>'A24'!H17</f>
        <v>0</v>
      </c>
      <c r="F42" s="7">
        <f>'A24'!I17</f>
        <v>0</v>
      </c>
      <c r="G42" s="7">
        <f>'A24'!J17</f>
        <v>0</v>
      </c>
      <c r="H42" s="7">
        <f>'A24'!K17</f>
        <v>5</v>
      </c>
      <c r="I42" s="7">
        <f>'A24'!L17</f>
        <v>0</v>
      </c>
      <c r="J42" s="116"/>
      <c r="K42" s="74">
        <f t="shared" si="19"/>
        <v>0.92537313432835822</v>
      </c>
      <c r="L42" s="74">
        <f t="shared" si="19"/>
        <v>0</v>
      </c>
      <c r="M42" s="74">
        <f t="shared" si="19"/>
        <v>0</v>
      </c>
      <c r="N42" s="74">
        <f t="shared" si="19"/>
        <v>0</v>
      </c>
      <c r="O42" s="74">
        <f t="shared" si="19"/>
        <v>7.4626865671641784E-2</v>
      </c>
      <c r="P42" s="74">
        <f t="shared" si="19"/>
        <v>0</v>
      </c>
      <c r="Q42" s="205"/>
    </row>
    <row r="43" spans="1:17" s="67" customFormat="1" x14ac:dyDescent="0.45">
      <c r="A43" s="125" t="s">
        <v>36</v>
      </c>
      <c r="B43" s="51">
        <f t="shared" si="20"/>
        <v>46</v>
      </c>
      <c r="C43" s="74">
        <f t="shared" si="18"/>
        <v>9.5993322203672786E-3</v>
      </c>
      <c r="D43" s="7">
        <f>'A25'!G17</f>
        <v>15</v>
      </c>
      <c r="E43" s="7">
        <f>'A25'!H17</f>
        <v>0</v>
      </c>
      <c r="F43" s="7">
        <f>'A25'!I17</f>
        <v>0</v>
      </c>
      <c r="G43" s="7">
        <f>'A25'!J17</f>
        <v>0</v>
      </c>
      <c r="H43" s="7">
        <f>'A25'!K17</f>
        <v>30</v>
      </c>
      <c r="I43" s="7">
        <f>'A25'!L17</f>
        <v>1</v>
      </c>
      <c r="J43" s="116"/>
      <c r="K43" s="74">
        <f t="shared" si="19"/>
        <v>0.32608695652173914</v>
      </c>
      <c r="L43" s="74">
        <f t="shared" si="19"/>
        <v>0</v>
      </c>
      <c r="M43" s="74">
        <f t="shared" si="19"/>
        <v>0</v>
      </c>
      <c r="N43" s="74">
        <f t="shared" si="19"/>
        <v>0</v>
      </c>
      <c r="O43" s="74">
        <f t="shared" si="19"/>
        <v>0.65217391304347827</v>
      </c>
      <c r="P43" s="74">
        <f t="shared" si="19"/>
        <v>2.1739130434782608E-2</v>
      </c>
      <c r="Q43" s="205"/>
    </row>
    <row r="44" spans="1:17" s="67" customFormat="1" ht="3.75" customHeight="1" x14ac:dyDescent="0.45">
      <c r="A44" s="206"/>
      <c r="B44" s="206"/>
      <c r="C44" s="206"/>
      <c r="D44" s="206"/>
      <c r="E44" s="206"/>
      <c r="F44" s="206"/>
      <c r="G44" s="206"/>
      <c r="H44" s="206"/>
      <c r="I44" s="206"/>
      <c r="J44" s="206"/>
      <c r="K44" s="206"/>
      <c r="L44" s="206"/>
      <c r="M44" s="206"/>
      <c r="N44" s="206"/>
      <c r="O44" s="206"/>
      <c r="P44" s="206"/>
      <c r="Q44" s="205"/>
    </row>
    <row r="45" spans="1:17" ht="369" customHeight="1" x14ac:dyDescent="0.45">
      <c r="A45" s="167"/>
      <c r="B45" s="167"/>
      <c r="C45" s="167"/>
      <c r="D45" s="167"/>
      <c r="E45" s="167"/>
      <c r="F45" s="167"/>
      <c r="G45" s="167"/>
      <c r="H45" s="167"/>
      <c r="I45" s="167"/>
      <c r="J45" s="167"/>
      <c r="K45" s="167"/>
      <c r="L45" s="167"/>
      <c r="M45" s="167"/>
      <c r="N45" s="167"/>
      <c r="O45" s="167"/>
      <c r="P45" s="167"/>
      <c r="Q45" s="205"/>
    </row>
    <row r="46" spans="1:17" ht="15" customHeight="1" x14ac:dyDescent="0.45">
      <c r="A46" s="187" t="s">
        <v>1312</v>
      </c>
      <c r="B46" s="188"/>
      <c r="C46" s="188"/>
      <c r="D46" s="188"/>
      <c r="E46" s="188"/>
      <c r="F46" s="188"/>
      <c r="G46" s="189"/>
      <c r="H46" s="190"/>
      <c r="I46" s="191"/>
      <c r="J46" s="163"/>
      <c r="K46" s="195" t="s">
        <v>1313</v>
      </c>
      <c r="L46" s="195"/>
      <c r="M46" s="195"/>
      <c r="N46" s="195"/>
      <c r="O46" s="195"/>
      <c r="P46" s="195"/>
      <c r="Q46" s="6"/>
    </row>
    <row r="47" spans="1:17" ht="15" customHeight="1" x14ac:dyDescent="0.45">
      <c r="A47" s="131" t="s">
        <v>1090</v>
      </c>
      <c r="B47" s="113" t="s">
        <v>190</v>
      </c>
      <c r="C47" s="113" t="s">
        <v>296</v>
      </c>
      <c r="D47" s="113" t="s">
        <v>285</v>
      </c>
      <c r="E47" s="113" t="s">
        <v>334</v>
      </c>
      <c r="F47" s="113" t="s">
        <v>107</v>
      </c>
      <c r="G47" s="113" t="s">
        <v>1079</v>
      </c>
      <c r="H47" s="170"/>
      <c r="I47" s="192"/>
      <c r="J47" s="163"/>
      <c r="K47" s="196" t="s">
        <v>1314</v>
      </c>
      <c r="L47" s="196"/>
      <c r="M47" s="196"/>
      <c r="N47" s="196"/>
      <c r="O47" s="196"/>
      <c r="P47" s="196"/>
      <c r="Q47" s="6"/>
    </row>
    <row r="48" spans="1:17" ht="14.25" customHeight="1" x14ac:dyDescent="0.45">
      <c r="A48" s="122">
        <v>1</v>
      </c>
      <c r="B48" s="43">
        <f>$B19</f>
        <v>1788</v>
      </c>
      <c r="C48" s="43"/>
      <c r="D48" s="43"/>
      <c r="E48" s="43"/>
      <c r="F48" s="43"/>
      <c r="G48" s="43"/>
      <c r="H48" s="170"/>
      <c r="I48" s="192"/>
      <c r="J48" s="139"/>
      <c r="K48" s="171" t="s">
        <v>1316</v>
      </c>
      <c r="L48" s="171"/>
      <c r="M48" s="171"/>
      <c r="N48" s="171"/>
      <c r="O48" s="171"/>
      <c r="P48" s="171"/>
    </row>
    <row r="49" spans="1:16" x14ac:dyDescent="0.45">
      <c r="A49" s="122">
        <v>2</v>
      </c>
      <c r="B49" s="43">
        <f t="shared" ref="B49:G72" si="21">$B20</f>
        <v>1094</v>
      </c>
      <c r="C49" s="43"/>
      <c r="D49" s="43"/>
      <c r="E49" s="43"/>
      <c r="F49" s="43"/>
      <c r="G49" s="43"/>
      <c r="H49" s="170"/>
      <c r="I49" s="192"/>
      <c r="J49" s="139"/>
      <c r="K49" s="171"/>
      <c r="L49" s="171"/>
      <c r="M49" s="171"/>
      <c r="N49" s="171"/>
      <c r="O49" s="171"/>
      <c r="P49" s="171"/>
    </row>
    <row r="50" spans="1:16" x14ac:dyDescent="0.45">
      <c r="A50" s="112">
        <v>3</v>
      </c>
      <c r="B50" s="43">
        <f t="shared" si="21"/>
        <v>1</v>
      </c>
      <c r="C50" s="43"/>
      <c r="D50" s="43"/>
      <c r="E50" s="43"/>
      <c r="F50" s="43"/>
      <c r="G50" s="43"/>
      <c r="H50" s="170"/>
      <c r="I50" s="192"/>
      <c r="J50" s="139"/>
      <c r="K50" s="171"/>
      <c r="L50" s="171"/>
      <c r="M50" s="171"/>
      <c r="N50" s="171"/>
      <c r="O50" s="171"/>
      <c r="P50" s="171"/>
    </row>
    <row r="51" spans="1:16" x14ac:dyDescent="0.45">
      <c r="A51" s="112">
        <v>4</v>
      </c>
      <c r="B51" s="43">
        <f t="shared" si="21"/>
        <v>111</v>
      </c>
      <c r="C51" s="43"/>
      <c r="D51" s="43"/>
      <c r="E51" s="43"/>
      <c r="F51" s="43"/>
      <c r="G51" s="43"/>
      <c r="H51" s="170"/>
      <c r="I51" s="192"/>
      <c r="J51" s="139"/>
      <c r="K51" s="197" t="s">
        <v>1315</v>
      </c>
      <c r="L51" s="197"/>
      <c r="M51" s="197"/>
      <c r="N51" s="197"/>
      <c r="O51" s="197"/>
      <c r="P51" s="197"/>
    </row>
    <row r="52" spans="1:16" ht="14.25" customHeight="1" x14ac:dyDescent="0.45">
      <c r="A52" s="112">
        <v>5</v>
      </c>
      <c r="B52" s="43"/>
      <c r="C52" s="43">
        <f t="shared" si="21"/>
        <v>11</v>
      </c>
      <c r="D52" s="43"/>
      <c r="E52" s="43"/>
      <c r="F52" s="43"/>
      <c r="G52" s="43"/>
      <c r="H52" s="170"/>
      <c r="I52" s="192"/>
      <c r="J52" s="164"/>
      <c r="K52" s="178" t="s">
        <v>1340</v>
      </c>
      <c r="L52" s="179"/>
      <c r="M52" s="179"/>
      <c r="N52" s="179"/>
      <c r="O52" s="179"/>
      <c r="P52" s="180"/>
    </row>
    <row r="53" spans="1:16" x14ac:dyDescent="0.45">
      <c r="A53" s="112">
        <v>6</v>
      </c>
      <c r="B53" s="43"/>
      <c r="C53" s="43">
        <f t="shared" si="21"/>
        <v>45</v>
      </c>
      <c r="D53" s="43"/>
      <c r="E53" s="43"/>
      <c r="F53" s="43"/>
      <c r="G53" s="43"/>
      <c r="H53" s="170"/>
      <c r="I53" s="192"/>
      <c r="J53" s="164"/>
      <c r="K53" s="181"/>
      <c r="L53" s="182"/>
      <c r="M53" s="182"/>
      <c r="N53" s="182"/>
      <c r="O53" s="182"/>
      <c r="P53" s="183"/>
    </row>
    <row r="54" spans="1:16" x14ac:dyDescent="0.45">
      <c r="A54" s="112">
        <v>7</v>
      </c>
      <c r="B54" s="43"/>
      <c r="C54" s="43">
        <f t="shared" si="21"/>
        <v>10</v>
      </c>
      <c r="D54" s="43"/>
      <c r="E54" s="43"/>
      <c r="F54" s="43"/>
      <c r="G54" s="43"/>
      <c r="H54" s="170"/>
      <c r="I54" s="192"/>
      <c r="J54" s="164"/>
      <c r="K54" s="181"/>
      <c r="L54" s="182"/>
      <c r="M54" s="182"/>
      <c r="N54" s="182"/>
      <c r="O54" s="182"/>
      <c r="P54" s="183"/>
    </row>
    <row r="55" spans="1:16" x14ac:dyDescent="0.45">
      <c r="A55" s="112">
        <v>8</v>
      </c>
      <c r="B55" s="43"/>
      <c r="C55" s="43"/>
      <c r="D55" s="43">
        <f t="shared" si="21"/>
        <v>4</v>
      </c>
      <c r="E55" s="43"/>
      <c r="F55" s="43"/>
      <c r="G55" s="43"/>
      <c r="H55" s="170"/>
      <c r="I55" s="192"/>
      <c r="J55" s="164"/>
      <c r="K55" s="181"/>
      <c r="L55" s="182"/>
      <c r="M55" s="182"/>
      <c r="N55" s="182"/>
      <c r="O55" s="182"/>
      <c r="P55" s="183"/>
    </row>
    <row r="56" spans="1:16" x14ac:dyDescent="0.45">
      <c r="A56" s="112">
        <v>9</v>
      </c>
      <c r="B56" s="43"/>
      <c r="C56" s="43"/>
      <c r="D56" s="43">
        <f t="shared" si="21"/>
        <v>459</v>
      </c>
      <c r="E56" s="43"/>
      <c r="F56" s="43"/>
      <c r="G56" s="43"/>
      <c r="H56" s="170"/>
      <c r="I56" s="192"/>
      <c r="J56" s="164"/>
      <c r="K56" s="181"/>
      <c r="L56" s="182"/>
      <c r="M56" s="182"/>
      <c r="N56" s="182"/>
      <c r="O56" s="182"/>
      <c r="P56" s="183"/>
    </row>
    <row r="57" spans="1:16" x14ac:dyDescent="0.45">
      <c r="A57" s="112">
        <v>10</v>
      </c>
      <c r="B57" s="43"/>
      <c r="C57" s="43"/>
      <c r="D57" s="43">
        <f t="shared" si="21"/>
        <v>17</v>
      </c>
      <c r="E57" s="43"/>
      <c r="F57" s="43"/>
      <c r="G57" s="43"/>
      <c r="H57" s="170"/>
      <c r="I57" s="192"/>
      <c r="J57" s="164"/>
      <c r="K57" s="181"/>
      <c r="L57" s="182"/>
      <c r="M57" s="182"/>
      <c r="N57" s="182"/>
      <c r="O57" s="182"/>
      <c r="P57" s="183"/>
    </row>
    <row r="58" spans="1:16" x14ac:dyDescent="0.45">
      <c r="A58" s="112">
        <v>11</v>
      </c>
      <c r="B58" s="43"/>
      <c r="C58" s="43"/>
      <c r="D58" s="43">
        <f t="shared" si="21"/>
        <v>186</v>
      </c>
      <c r="E58" s="43"/>
      <c r="F58" s="43"/>
      <c r="G58" s="43"/>
      <c r="H58" s="170"/>
      <c r="I58" s="192"/>
      <c r="J58" s="164"/>
      <c r="K58" s="181"/>
      <c r="L58" s="182"/>
      <c r="M58" s="182"/>
      <c r="N58" s="182"/>
      <c r="O58" s="182"/>
      <c r="P58" s="183"/>
    </row>
    <row r="59" spans="1:16" x14ac:dyDescent="0.45">
      <c r="A59" s="112">
        <v>12</v>
      </c>
      <c r="B59" s="43"/>
      <c r="C59" s="43"/>
      <c r="D59" s="43"/>
      <c r="E59" s="43">
        <f t="shared" si="21"/>
        <v>5</v>
      </c>
      <c r="F59" s="43"/>
      <c r="G59" s="43"/>
      <c r="H59" s="170"/>
      <c r="I59" s="192"/>
      <c r="J59" s="164"/>
      <c r="K59" s="181"/>
      <c r="L59" s="182"/>
      <c r="M59" s="182"/>
      <c r="N59" s="182"/>
      <c r="O59" s="182"/>
      <c r="P59" s="183"/>
    </row>
    <row r="60" spans="1:16" x14ac:dyDescent="0.45">
      <c r="A60" s="112">
        <v>13</v>
      </c>
      <c r="B60" s="43"/>
      <c r="C60" s="43"/>
      <c r="D60" s="43"/>
      <c r="E60" s="43"/>
      <c r="F60" s="43">
        <f t="shared" si="21"/>
        <v>254</v>
      </c>
      <c r="G60" s="43"/>
      <c r="H60" s="170"/>
      <c r="I60" s="192"/>
      <c r="J60" s="164"/>
      <c r="K60" s="181"/>
      <c r="L60" s="182"/>
      <c r="M60" s="182"/>
      <c r="N60" s="182"/>
      <c r="O60" s="182"/>
      <c r="P60" s="183"/>
    </row>
    <row r="61" spans="1:16" x14ac:dyDescent="0.45">
      <c r="A61" s="112">
        <v>14</v>
      </c>
      <c r="B61" s="43"/>
      <c r="C61" s="43"/>
      <c r="D61" s="43"/>
      <c r="E61" s="43"/>
      <c r="F61" s="43"/>
      <c r="G61" s="43">
        <f t="shared" si="21"/>
        <v>30</v>
      </c>
      <c r="H61" s="170"/>
      <c r="I61" s="192"/>
      <c r="J61" s="164"/>
      <c r="K61" s="199" t="s">
        <v>1337</v>
      </c>
      <c r="L61" s="200"/>
      <c r="M61" s="200"/>
      <c r="N61" s="200"/>
      <c r="O61" s="200"/>
      <c r="P61" s="201"/>
    </row>
    <row r="62" spans="1:16" ht="14.25" customHeight="1" x14ac:dyDescent="0.45">
      <c r="A62" s="112">
        <v>15</v>
      </c>
      <c r="B62" s="43"/>
      <c r="C62" s="43"/>
      <c r="D62" s="43"/>
      <c r="E62" s="43"/>
      <c r="F62" s="43"/>
      <c r="G62" s="43">
        <f t="shared" si="21"/>
        <v>55</v>
      </c>
      <c r="H62" s="170"/>
      <c r="I62" s="192"/>
      <c r="J62" s="164"/>
      <c r="K62" s="202"/>
      <c r="L62" s="203"/>
      <c r="M62" s="203"/>
      <c r="N62" s="203"/>
      <c r="O62" s="203"/>
      <c r="P62" s="204"/>
    </row>
    <row r="63" spans="1:16" x14ac:dyDescent="0.45">
      <c r="A63" s="112">
        <v>16</v>
      </c>
      <c r="B63" s="43"/>
      <c r="C63" s="43"/>
      <c r="D63" s="43"/>
      <c r="E63" s="43"/>
      <c r="F63" s="43"/>
      <c r="G63" s="43">
        <f t="shared" si="21"/>
        <v>22</v>
      </c>
      <c r="H63" s="170"/>
      <c r="I63" s="192"/>
      <c r="J63" s="139"/>
      <c r="K63" s="198" t="s">
        <v>1317</v>
      </c>
      <c r="L63" s="198"/>
      <c r="M63" s="198"/>
      <c r="N63" s="198"/>
      <c r="O63" s="198"/>
      <c r="P63" s="198"/>
    </row>
    <row r="64" spans="1:16" ht="14.25" customHeight="1" x14ac:dyDescent="0.45">
      <c r="A64" s="112">
        <v>17</v>
      </c>
      <c r="B64" s="43"/>
      <c r="C64" s="43"/>
      <c r="D64" s="43"/>
      <c r="E64" s="43"/>
      <c r="F64" s="43"/>
      <c r="G64" s="43">
        <f t="shared" si="21"/>
        <v>29</v>
      </c>
      <c r="H64" s="170"/>
      <c r="I64" s="192"/>
      <c r="J64" s="139"/>
      <c r="K64" s="178" t="s">
        <v>1339</v>
      </c>
      <c r="L64" s="179"/>
      <c r="M64" s="179"/>
      <c r="N64" s="179"/>
      <c r="O64" s="179"/>
      <c r="P64" s="180"/>
    </row>
    <row r="65" spans="1:16" x14ac:dyDescent="0.45">
      <c r="A65" s="112">
        <v>18</v>
      </c>
      <c r="B65" s="43"/>
      <c r="C65" s="43"/>
      <c r="D65" s="43"/>
      <c r="E65" s="43"/>
      <c r="F65" s="43"/>
      <c r="G65" s="43">
        <f t="shared" si="21"/>
        <v>81</v>
      </c>
      <c r="H65" s="170"/>
      <c r="I65" s="192"/>
      <c r="J65" s="139"/>
      <c r="K65" s="181"/>
      <c r="L65" s="182"/>
      <c r="M65" s="182"/>
      <c r="N65" s="182"/>
      <c r="O65" s="182"/>
      <c r="P65" s="183"/>
    </row>
    <row r="66" spans="1:16" x14ac:dyDescent="0.45">
      <c r="A66" s="112">
        <v>19</v>
      </c>
      <c r="B66" s="43"/>
      <c r="C66" s="43"/>
      <c r="D66" s="43"/>
      <c r="E66" s="43"/>
      <c r="F66" s="43"/>
      <c r="G66" s="43">
        <f t="shared" si="21"/>
        <v>21</v>
      </c>
      <c r="H66" s="170"/>
      <c r="I66" s="192"/>
      <c r="J66" s="139"/>
      <c r="K66" s="181"/>
      <c r="L66" s="182"/>
      <c r="M66" s="182"/>
      <c r="N66" s="182"/>
      <c r="O66" s="182"/>
      <c r="P66" s="183"/>
    </row>
    <row r="67" spans="1:16" x14ac:dyDescent="0.45">
      <c r="A67" s="112">
        <v>20</v>
      </c>
      <c r="B67" s="43"/>
      <c r="C67" s="43"/>
      <c r="D67" s="43"/>
      <c r="E67" s="43"/>
      <c r="F67" s="43"/>
      <c r="G67" s="43">
        <f t="shared" si="21"/>
        <v>194</v>
      </c>
      <c r="H67" s="170"/>
      <c r="I67" s="192"/>
      <c r="J67" s="139"/>
      <c r="K67" s="181"/>
      <c r="L67" s="182"/>
      <c r="M67" s="182"/>
      <c r="N67" s="182"/>
      <c r="O67" s="182"/>
      <c r="P67" s="183"/>
    </row>
    <row r="68" spans="1:16" x14ac:dyDescent="0.45">
      <c r="A68" s="112">
        <v>21</v>
      </c>
      <c r="B68" s="43"/>
      <c r="C68" s="43"/>
      <c r="D68" s="43"/>
      <c r="E68" s="43"/>
      <c r="F68" s="43"/>
      <c r="G68" s="43">
        <f t="shared" si="21"/>
        <v>191</v>
      </c>
      <c r="H68" s="170"/>
      <c r="I68" s="192"/>
      <c r="J68" s="139"/>
      <c r="K68" s="181"/>
      <c r="L68" s="182"/>
      <c r="M68" s="182"/>
      <c r="N68" s="182"/>
      <c r="O68" s="182"/>
      <c r="P68" s="183"/>
    </row>
    <row r="69" spans="1:16" x14ac:dyDescent="0.45">
      <c r="A69" s="112">
        <v>22</v>
      </c>
      <c r="B69" s="43"/>
      <c r="C69" s="43"/>
      <c r="D69" s="43"/>
      <c r="E69" s="43"/>
      <c r="F69" s="43"/>
      <c r="G69" s="43">
        <f t="shared" si="21"/>
        <v>39</v>
      </c>
      <c r="H69" s="170"/>
      <c r="I69" s="192"/>
      <c r="J69" s="139"/>
      <c r="K69" s="181"/>
      <c r="L69" s="182"/>
      <c r="M69" s="182"/>
      <c r="N69" s="182"/>
      <c r="O69" s="182"/>
      <c r="P69" s="183"/>
    </row>
    <row r="70" spans="1:16" x14ac:dyDescent="0.45">
      <c r="A70" s="112">
        <v>23</v>
      </c>
      <c r="B70" s="43">
        <f t="shared" si="21"/>
        <v>32</v>
      </c>
      <c r="C70" s="43"/>
      <c r="D70" s="43"/>
      <c r="E70" s="43"/>
      <c r="F70" s="43"/>
      <c r="G70" s="43"/>
      <c r="H70" s="170"/>
      <c r="I70" s="192"/>
      <c r="J70" s="139"/>
      <c r="K70" s="181"/>
      <c r="L70" s="182"/>
      <c r="M70" s="182"/>
      <c r="N70" s="182"/>
      <c r="O70" s="182"/>
      <c r="P70" s="183"/>
    </row>
    <row r="71" spans="1:16" x14ac:dyDescent="0.45">
      <c r="A71" s="112">
        <v>24</v>
      </c>
      <c r="B71" s="43">
        <f t="shared" si="21"/>
        <v>67</v>
      </c>
      <c r="C71" s="43"/>
      <c r="D71" s="43"/>
      <c r="E71" s="43"/>
      <c r="F71" s="43"/>
      <c r="G71" s="43"/>
      <c r="H71" s="170"/>
      <c r="I71" s="192"/>
      <c r="J71" s="139"/>
      <c r="K71" s="181"/>
      <c r="L71" s="182"/>
      <c r="M71" s="182"/>
      <c r="N71" s="182"/>
      <c r="O71" s="182"/>
      <c r="P71" s="183"/>
    </row>
    <row r="72" spans="1:16" x14ac:dyDescent="0.45">
      <c r="A72" s="112">
        <v>25</v>
      </c>
      <c r="B72" s="43">
        <f t="shared" si="21"/>
        <v>46</v>
      </c>
      <c r="C72" s="43"/>
      <c r="D72" s="43"/>
      <c r="E72" s="43"/>
      <c r="F72" s="43"/>
      <c r="G72" s="43"/>
      <c r="H72" s="193"/>
      <c r="I72" s="194"/>
      <c r="J72" s="139"/>
      <c r="K72" s="181"/>
      <c r="L72" s="182"/>
      <c r="M72" s="182"/>
      <c r="N72" s="182"/>
      <c r="O72" s="182"/>
      <c r="P72" s="183"/>
    </row>
    <row r="73" spans="1:16" x14ac:dyDescent="0.45">
      <c r="A73" s="177"/>
      <c r="B73" s="177"/>
      <c r="C73" s="177"/>
      <c r="D73" s="177"/>
      <c r="E73" s="177"/>
      <c r="F73" s="177"/>
      <c r="G73" s="177"/>
      <c r="H73" s="177"/>
      <c r="I73" s="177"/>
      <c r="J73" s="175"/>
      <c r="K73" s="184"/>
      <c r="L73" s="185"/>
      <c r="M73" s="185"/>
      <c r="N73" s="185"/>
      <c r="O73" s="185"/>
      <c r="P73" s="186"/>
    </row>
    <row r="74" spans="1:16" ht="60" customHeight="1" x14ac:dyDescent="0.45">
      <c r="A74" s="177"/>
      <c r="B74" s="177"/>
      <c r="C74" s="177"/>
      <c r="D74" s="177"/>
      <c r="E74" s="177"/>
      <c r="F74" s="177"/>
      <c r="G74" s="177"/>
      <c r="H74" s="177"/>
      <c r="I74" s="177"/>
      <c r="J74" s="176"/>
      <c r="K74" s="7">
        <v>1</v>
      </c>
      <c r="L74" s="171" t="s">
        <v>1332</v>
      </c>
      <c r="M74" s="172"/>
      <c r="N74" s="173" t="s">
        <v>1318</v>
      </c>
      <c r="O74" s="174"/>
      <c r="P74" s="174"/>
    </row>
    <row r="75" spans="1:16" ht="60" customHeight="1" x14ac:dyDescent="0.45">
      <c r="A75" s="177"/>
      <c r="B75" s="177"/>
      <c r="C75" s="177"/>
      <c r="D75" s="177"/>
      <c r="E75" s="177"/>
      <c r="F75" s="177"/>
      <c r="G75" s="177"/>
      <c r="H75" s="177"/>
      <c r="I75" s="177"/>
      <c r="J75" s="176"/>
      <c r="K75" s="7">
        <v>69</v>
      </c>
      <c r="L75" s="171" t="s">
        <v>1326</v>
      </c>
      <c r="M75" s="172"/>
      <c r="N75" s="173" t="s">
        <v>1319</v>
      </c>
      <c r="O75" s="174"/>
      <c r="P75" s="174"/>
    </row>
    <row r="76" spans="1:16" ht="90" customHeight="1" x14ac:dyDescent="0.45">
      <c r="A76" s="177"/>
      <c r="B76" s="177"/>
      <c r="C76" s="177"/>
      <c r="D76" s="177"/>
      <c r="E76" s="177"/>
      <c r="F76" s="177"/>
      <c r="G76" s="177"/>
      <c r="H76" s="177"/>
      <c r="I76" s="177"/>
      <c r="J76" s="176"/>
      <c r="K76" s="7">
        <v>506</v>
      </c>
      <c r="L76" s="171" t="s">
        <v>1334</v>
      </c>
      <c r="M76" s="172"/>
      <c r="N76" s="173" t="s">
        <v>1338</v>
      </c>
      <c r="O76" s="173"/>
      <c r="P76" s="173"/>
    </row>
    <row r="77" spans="1:16" ht="60.75" customHeight="1" x14ac:dyDescent="0.45">
      <c r="A77" s="177"/>
      <c r="B77" s="177"/>
      <c r="C77" s="177"/>
      <c r="D77" s="177"/>
      <c r="E77" s="177"/>
      <c r="F77" s="177"/>
      <c r="G77" s="177"/>
      <c r="H77" s="177"/>
      <c r="I77" s="177"/>
      <c r="J77" s="176"/>
      <c r="K77" s="7">
        <v>666</v>
      </c>
      <c r="L77" s="171" t="s">
        <v>1335</v>
      </c>
      <c r="M77" s="172"/>
      <c r="N77" s="173" t="s">
        <v>1320</v>
      </c>
      <c r="O77" s="174"/>
      <c r="P77" s="174"/>
    </row>
    <row r="78" spans="1:16" ht="60" customHeight="1" x14ac:dyDescent="0.45">
      <c r="A78" s="177"/>
      <c r="B78" s="177"/>
      <c r="C78" s="177"/>
      <c r="D78" s="177"/>
      <c r="E78" s="177"/>
      <c r="F78" s="177"/>
      <c r="G78" s="177"/>
      <c r="H78" s="177"/>
      <c r="I78" s="177"/>
      <c r="J78" s="176"/>
      <c r="K78" s="7">
        <v>804</v>
      </c>
      <c r="L78" s="171" t="s">
        <v>1336</v>
      </c>
      <c r="M78" s="172"/>
      <c r="N78" s="173" t="s">
        <v>1321</v>
      </c>
      <c r="O78" s="174"/>
      <c r="P78" s="174"/>
    </row>
    <row r="79" spans="1:16" ht="60" customHeight="1" x14ac:dyDescent="0.45">
      <c r="A79" s="177"/>
      <c r="B79" s="177"/>
      <c r="C79" s="177"/>
      <c r="D79" s="177"/>
      <c r="E79" s="177"/>
      <c r="F79" s="177"/>
      <c r="G79" s="177"/>
      <c r="H79" s="177"/>
      <c r="I79" s="177"/>
      <c r="J79" s="176"/>
      <c r="K79" s="7">
        <v>2117</v>
      </c>
      <c r="L79" s="171" t="s">
        <v>1327</v>
      </c>
      <c r="M79" s="172"/>
      <c r="N79" s="173" t="s">
        <v>1322</v>
      </c>
      <c r="O79" s="174"/>
      <c r="P79" s="174"/>
    </row>
    <row r="80" spans="1:16" ht="260.25" customHeight="1" x14ac:dyDescent="0.45">
      <c r="A80" s="177"/>
      <c r="B80" s="177"/>
      <c r="C80" s="177"/>
      <c r="D80" s="177"/>
      <c r="E80" s="177"/>
      <c r="F80" s="177"/>
      <c r="G80" s="177"/>
      <c r="H80" s="177"/>
      <c r="I80" s="177"/>
      <c r="J80" s="176"/>
      <c r="K80" s="7">
        <v>2222</v>
      </c>
      <c r="L80" s="171" t="s">
        <v>1328</v>
      </c>
      <c r="M80" s="172"/>
      <c r="N80" s="173" t="s">
        <v>1323</v>
      </c>
      <c r="O80" s="174"/>
      <c r="P80" s="174"/>
    </row>
    <row r="81" spans="1:16" ht="103.5" customHeight="1" x14ac:dyDescent="0.45">
      <c r="A81" s="177"/>
      <c r="B81" s="177"/>
      <c r="C81" s="177"/>
      <c r="D81" s="177"/>
      <c r="E81" s="177"/>
      <c r="F81" s="177"/>
      <c r="G81" s="177"/>
      <c r="H81" s="177"/>
      <c r="I81" s="177"/>
      <c r="J81" s="176"/>
      <c r="K81" s="7">
        <v>3765</v>
      </c>
      <c r="L81" s="171" t="s">
        <v>1329</v>
      </c>
      <c r="M81" s="172"/>
      <c r="N81" s="173" t="s">
        <v>1324</v>
      </c>
      <c r="O81" s="174"/>
      <c r="P81" s="174"/>
    </row>
    <row r="82" spans="1:16" ht="120" customHeight="1" x14ac:dyDescent="0.45">
      <c r="A82" s="177"/>
      <c r="B82" s="177"/>
      <c r="C82" s="177"/>
      <c r="D82" s="177"/>
      <c r="E82" s="177"/>
      <c r="F82" s="177"/>
      <c r="G82" s="177"/>
      <c r="H82" s="177"/>
      <c r="I82" s="177"/>
      <c r="J82" s="176"/>
      <c r="K82" s="7">
        <v>3865</v>
      </c>
      <c r="L82" s="171" t="s">
        <v>1333</v>
      </c>
      <c r="M82" s="172"/>
      <c r="N82" s="173" t="s">
        <v>1325</v>
      </c>
      <c r="O82" s="174"/>
      <c r="P82" s="174"/>
    </row>
    <row r="83" spans="1:16" ht="75" customHeight="1" x14ac:dyDescent="0.45">
      <c r="A83" s="177"/>
      <c r="B83" s="177"/>
      <c r="C83" s="177"/>
      <c r="D83" s="177"/>
      <c r="E83" s="177"/>
      <c r="F83" s="177"/>
      <c r="G83" s="177"/>
      <c r="H83" s="177"/>
      <c r="I83" s="177"/>
      <c r="J83" s="176"/>
      <c r="K83" s="7">
        <v>4791</v>
      </c>
      <c r="L83" s="171" t="s">
        <v>1331</v>
      </c>
      <c r="M83" s="172"/>
      <c r="N83" s="173" t="s">
        <v>1330</v>
      </c>
      <c r="O83" s="174"/>
      <c r="P83" s="174"/>
    </row>
    <row r="84" spans="1:16" x14ac:dyDescent="0.45">
      <c r="L84" s="67"/>
      <c r="M84" s="67"/>
      <c r="N84" s="67"/>
      <c r="O84" s="67"/>
      <c r="P84" s="67"/>
    </row>
    <row r="85" spans="1:16" x14ac:dyDescent="0.45">
      <c r="L85" s="67"/>
      <c r="M85" s="67"/>
      <c r="N85" s="67"/>
      <c r="O85" s="67"/>
      <c r="P85" s="67"/>
    </row>
  </sheetData>
  <mergeCells count="53">
    <mergeCell ref="B7:B8"/>
    <mergeCell ref="C7:C8"/>
    <mergeCell ref="D7:I7"/>
    <mergeCell ref="K7:P7"/>
    <mergeCell ref="A15:P15"/>
    <mergeCell ref="Q1:Q45"/>
    <mergeCell ref="A5:P5"/>
    <mergeCell ref="B3:C3"/>
    <mergeCell ref="B4:C4"/>
    <mergeCell ref="A45:P45"/>
    <mergeCell ref="A44:P44"/>
    <mergeCell ref="A1:P1"/>
    <mergeCell ref="A2:P2"/>
    <mergeCell ref="A17:A18"/>
    <mergeCell ref="B17:B18"/>
    <mergeCell ref="C17:C18"/>
    <mergeCell ref="D17:I17"/>
    <mergeCell ref="K17:P17"/>
    <mergeCell ref="A16:P16"/>
    <mergeCell ref="A6:P6"/>
    <mergeCell ref="A7:A8"/>
    <mergeCell ref="A46:G46"/>
    <mergeCell ref="H46:I72"/>
    <mergeCell ref="K46:P46"/>
    <mergeCell ref="K47:P47"/>
    <mergeCell ref="K51:P51"/>
    <mergeCell ref="K48:P50"/>
    <mergeCell ref="K63:P63"/>
    <mergeCell ref="K52:P60"/>
    <mergeCell ref="K61:P62"/>
    <mergeCell ref="N78:P78"/>
    <mergeCell ref="L79:M79"/>
    <mergeCell ref="N79:P79"/>
    <mergeCell ref="L74:M74"/>
    <mergeCell ref="N74:P74"/>
    <mergeCell ref="L75:M75"/>
    <mergeCell ref="N75:P75"/>
    <mergeCell ref="L83:M83"/>
    <mergeCell ref="N83:P83"/>
    <mergeCell ref="J73:J83"/>
    <mergeCell ref="A73:I83"/>
    <mergeCell ref="K64:P73"/>
    <mergeCell ref="L76:M76"/>
    <mergeCell ref="N76:P76"/>
    <mergeCell ref="L77:M77"/>
    <mergeCell ref="N77:P77"/>
    <mergeCell ref="L80:M80"/>
    <mergeCell ref="N80:P80"/>
    <mergeCell ref="L82:M82"/>
    <mergeCell ref="N82:P82"/>
    <mergeCell ref="L81:M81"/>
    <mergeCell ref="N81:P81"/>
    <mergeCell ref="L78:M78"/>
  </mergeCells>
  <hyperlinks>
    <hyperlink ref="N74:P74" r:id="rId1" display="https://eur-lex.europa.eu/legal-content/EN/TXT/?uri=CELEX%3A32002R0178&amp;qid=1716228099113" xr:uid="{47630DA0-C250-491F-8E47-B4406A7B4956}"/>
    <hyperlink ref="N75:P75" r:id="rId2" display="https://eur-lex.europa.eu/eli/dec_impl/2019/300/oj?locale=en" xr:uid="{E1A9237D-6192-482C-9ED0-6A57B25BF1A5}"/>
    <hyperlink ref="N76:P76" r:id="rId3" display="https://eur-lex.europa.eu/legal-content/en/ALL/?uri=CELEX%3A32009R0984" xr:uid="{220F1292-B6AF-4398-B6BF-9C2AD0712095}"/>
    <hyperlink ref="N77:P77" r:id="rId4" display="https://eur-lex.europa.eu/legal-content/EN/ALL/?uri=CELEX%3A32005D0457" xr:uid="{9C503A29-F677-426C-82D5-6905A1B91E2F}"/>
    <hyperlink ref="N78:P78" r:id="rId5" display="https://eur-lex.europa.eu/eli/reg_impl/2021/2079/oj" xr:uid="{719CB189-7821-4933-AAAC-1E1077A9CDB1}"/>
    <hyperlink ref="N79:P79" r:id="rId6" display="https://eur-lex.europa.eu/eli/reg_impl/2015/407/oj" xr:uid="{A1548106-12CA-405E-BAB4-6D313E91E93F}"/>
    <hyperlink ref="N80:P80" r:id="rId7" display="https://eur-lex.europa.eu/legal-content/en/ALL/?uri=CELEX%3A32012R0823" xr:uid="{BD4C26C7-9C3B-471D-9C5D-1A537142935C}"/>
    <hyperlink ref="N81:P81" r:id="rId8" display="https://eur-lex.europa.eu/legal-content/EN/ALL/?uri=CELEX%3A32017D1013" xr:uid="{F91778D0-8FFA-4FD5-8DD8-F159F2905845}"/>
    <hyperlink ref="N82:P82" r:id="rId9" display="https://eur-lex.europa.eu/eli/dec/2009/491" xr:uid="{3279D4AC-8678-4F99-847D-DDCB774A5551}"/>
    <hyperlink ref="N83:P83" r:id="rId10" display="https://eur-lex.europa.eu/legal-content/EN/TXT/?uri=CELEX%3A32021R1079" xr:uid="{2CF59191-04F8-414C-9070-CD6DA855B7C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1EAE9-1777-40B9-B79B-A5CE295C5893}">
  <dimension ref="A1:X33"/>
  <sheetViews>
    <sheetView zoomScaleNormal="100" workbookViewId="0">
      <selection activeCell="K2" sqref="K2"/>
    </sheetView>
  </sheetViews>
  <sheetFormatPr defaultRowHeight="14.25" x14ac:dyDescent="0.45"/>
  <sheetData>
    <row r="1" spans="1:24" ht="409.5" customHeight="1" x14ac:dyDescent="0.45">
      <c r="A1" s="167"/>
      <c r="B1" s="167"/>
      <c r="C1" s="167"/>
      <c r="D1" s="167"/>
      <c r="E1" s="167"/>
      <c r="F1" s="167"/>
      <c r="G1" s="167"/>
      <c r="H1" s="167"/>
      <c r="I1" s="167"/>
      <c r="J1" s="167"/>
      <c r="K1" s="167"/>
      <c r="L1" s="167"/>
      <c r="M1" s="167"/>
      <c r="N1" s="167"/>
      <c r="O1" s="167"/>
      <c r="P1" s="167"/>
      <c r="Q1" s="167"/>
      <c r="R1" s="167"/>
      <c r="S1" s="167"/>
      <c r="T1" s="167"/>
      <c r="U1" s="167"/>
      <c r="V1" s="167"/>
      <c r="W1" s="167"/>
      <c r="X1" s="167"/>
    </row>
    <row r="33" spans="1:14" x14ac:dyDescent="0.45">
      <c r="A33" s="67"/>
      <c r="B33" s="67"/>
      <c r="C33" s="67"/>
      <c r="D33" s="6"/>
      <c r="E33" s="6"/>
      <c r="F33" s="6"/>
      <c r="G33" s="6"/>
      <c r="K33" s="6"/>
      <c r="L33" s="6"/>
      <c r="M33" s="6"/>
      <c r="N33" s="6"/>
    </row>
  </sheetData>
  <mergeCells count="1">
    <mergeCell ref="A1:X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E47E9-5045-485C-8128-A2AEF140BB3C}">
  <dimension ref="A1:F121"/>
  <sheetViews>
    <sheetView workbookViewId="0">
      <selection activeCell="A43" sqref="A43:XFD43"/>
    </sheetView>
  </sheetViews>
  <sheetFormatPr defaultRowHeight="14.25" x14ac:dyDescent="0.45"/>
  <cols>
    <col min="1" max="1" width="12.59765625" customWidth="1"/>
    <col min="2" max="2" width="85.53125" customWidth="1"/>
    <col min="3" max="3" width="1.06640625" customWidth="1"/>
    <col min="4" max="4" width="12.59765625" customWidth="1"/>
    <col min="5" max="5" width="85.53125" customWidth="1"/>
    <col min="6" max="17" width="144.796875" customWidth="1"/>
  </cols>
  <sheetData>
    <row r="1" spans="1:6" s="67" customFormat="1" ht="45" customHeight="1" x14ac:dyDescent="0.45">
      <c r="A1" s="168" t="s">
        <v>1228</v>
      </c>
      <c r="B1" s="168"/>
      <c r="C1" s="168"/>
      <c r="D1" s="168"/>
      <c r="E1" s="168"/>
      <c r="F1" s="205"/>
    </row>
    <row r="2" spans="1:6" s="67" customFormat="1" ht="6" customHeight="1" x14ac:dyDescent="0.45">
      <c r="A2" s="227"/>
      <c r="B2" s="227"/>
      <c r="C2" s="227"/>
      <c r="D2" s="227"/>
      <c r="E2" s="227"/>
      <c r="F2" s="205"/>
    </row>
    <row r="3" spans="1:6" s="67" customFormat="1" x14ac:dyDescent="0.45">
      <c r="A3" s="228"/>
      <c r="B3" s="228"/>
      <c r="C3" s="228"/>
      <c r="D3" s="228"/>
      <c r="E3" s="228"/>
      <c r="F3" s="205"/>
    </row>
    <row r="4" spans="1:6" s="67" customFormat="1" ht="30" customHeight="1" x14ac:dyDescent="0.45">
      <c r="A4" s="224" t="s">
        <v>1229</v>
      </c>
      <c r="B4" s="224"/>
      <c r="C4" s="222"/>
      <c r="D4" s="224" t="s">
        <v>1230</v>
      </c>
      <c r="E4" s="224"/>
      <c r="F4" s="205"/>
    </row>
    <row r="5" spans="1:6" s="67" customFormat="1" x14ac:dyDescent="0.45">
      <c r="A5" s="7">
        <v>1</v>
      </c>
      <c r="B5" s="108" t="s">
        <v>501</v>
      </c>
      <c r="C5" s="223"/>
      <c r="D5" s="7" t="s">
        <v>1243</v>
      </c>
      <c r="E5" s="43" t="s">
        <v>1242</v>
      </c>
      <c r="F5" s="205"/>
    </row>
    <row r="6" spans="1:6" s="67" customFormat="1" x14ac:dyDescent="0.45">
      <c r="A6" s="7">
        <v>2</v>
      </c>
      <c r="B6" s="149" t="s">
        <v>500</v>
      </c>
      <c r="C6" s="223"/>
      <c r="D6" s="7" t="s">
        <v>1231</v>
      </c>
      <c r="E6" s="43" t="s">
        <v>1232</v>
      </c>
      <c r="F6" s="205"/>
    </row>
    <row r="7" spans="1:6" s="67" customFormat="1" x14ac:dyDescent="0.45">
      <c r="A7" s="7">
        <v>3</v>
      </c>
      <c r="B7" s="149" t="s">
        <v>502</v>
      </c>
      <c r="C7" s="223"/>
      <c r="D7" s="7" t="s">
        <v>1234</v>
      </c>
      <c r="E7" s="44" t="s">
        <v>1233</v>
      </c>
      <c r="F7" s="205"/>
    </row>
    <row r="8" spans="1:6" s="67" customFormat="1" x14ac:dyDescent="0.45">
      <c r="A8" s="7">
        <v>4</v>
      </c>
      <c r="B8" s="108" t="s">
        <v>503</v>
      </c>
      <c r="C8" s="223"/>
      <c r="D8" s="7">
        <v>12</v>
      </c>
      <c r="E8" s="44" t="s">
        <v>503</v>
      </c>
      <c r="F8" s="205"/>
    </row>
    <row r="9" spans="1:6" s="67" customFormat="1" x14ac:dyDescent="0.45">
      <c r="A9" s="7">
        <v>5</v>
      </c>
      <c r="B9" s="108" t="s">
        <v>504</v>
      </c>
      <c r="C9" s="223"/>
      <c r="D9" s="7">
        <v>16</v>
      </c>
      <c r="E9" s="43" t="s">
        <v>504</v>
      </c>
      <c r="F9" s="205"/>
    </row>
    <row r="10" spans="1:6" s="67" customFormat="1" x14ac:dyDescent="0.45">
      <c r="A10" s="7">
        <v>6</v>
      </c>
      <c r="B10" s="108" t="s">
        <v>505</v>
      </c>
      <c r="C10" s="223"/>
      <c r="D10" s="7">
        <v>22</v>
      </c>
      <c r="E10" s="43" t="s">
        <v>505</v>
      </c>
      <c r="F10" s="205"/>
    </row>
    <row r="11" spans="1:6" s="67" customFormat="1" x14ac:dyDescent="0.45">
      <c r="A11" s="7">
        <v>7</v>
      </c>
      <c r="B11" s="108" t="s">
        <v>506</v>
      </c>
      <c r="C11" s="223"/>
      <c r="D11" s="7">
        <v>17</v>
      </c>
      <c r="E11" s="43" t="s">
        <v>1238</v>
      </c>
      <c r="F11" s="205"/>
    </row>
    <row r="12" spans="1:6" s="67" customFormat="1" x14ac:dyDescent="0.45">
      <c r="A12" s="7">
        <v>8</v>
      </c>
      <c r="B12" s="108" t="s">
        <v>507</v>
      </c>
      <c r="C12" s="223"/>
      <c r="D12" s="7" t="s">
        <v>1236</v>
      </c>
      <c r="E12" s="43" t="s">
        <v>1237</v>
      </c>
      <c r="F12" s="205"/>
    </row>
    <row r="13" spans="1:6" s="67" customFormat="1" x14ac:dyDescent="0.45">
      <c r="A13" s="7">
        <v>9</v>
      </c>
      <c r="B13" s="150" t="s">
        <v>508</v>
      </c>
      <c r="C13" s="223"/>
      <c r="D13" s="7">
        <v>9</v>
      </c>
      <c r="E13" s="43" t="s">
        <v>508</v>
      </c>
      <c r="F13" s="205"/>
    </row>
    <row r="14" spans="1:6" s="67" customFormat="1" x14ac:dyDescent="0.45">
      <c r="A14" s="7">
        <v>10</v>
      </c>
      <c r="B14" s="151" t="s">
        <v>509</v>
      </c>
      <c r="C14" s="223"/>
      <c r="D14" s="7">
        <v>11</v>
      </c>
      <c r="E14" s="43" t="s">
        <v>1235</v>
      </c>
      <c r="F14" s="205"/>
    </row>
    <row r="15" spans="1:6" s="67" customFormat="1" x14ac:dyDescent="0.45">
      <c r="A15" s="7">
        <v>11</v>
      </c>
      <c r="B15" s="152" t="s">
        <v>510</v>
      </c>
      <c r="C15" s="223"/>
      <c r="D15" s="7" t="s">
        <v>170</v>
      </c>
      <c r="E15" s="43" t="s">
        <v>170</v>
      </c>
      <c r="F15" s="205"/>
    </row>
    <row r="16" spans="1:6" s="67" customFormat="1" x14ac:dyDescent="0.45">
      <c r="A16" s="7">
        <v>12</v>
      </c>
      <c r="B16" s="108" t="s">
        <v>511</v>
      </c>
      <c r="C16" s="223"/>
      <c r="D16" s="7">
        <v>1</v>
      </c>
      <c r="E16" s="43" t="s">
        <v>1244</v>
      </c>
      <c r="F16" s="205"/>
    </row>
    <row r="17" spans="1:6" s="67" customFormat="1" x14ac:dyDescent="0.45">
      <c r="A17" s="7">
        <v>13</v>
      </c>
      <c r="B17" s="152" t="s">
        <v>512</v>
      </c>
      <c r="C17" s="223"/>
      <c r="D17" s="7" t="s">
        <v>170</v>
      </c>
      <c r="E17" s="43" t="s">
        <v>170</v>
      </c>
      <c r="F17" s="205"/>
    </row>
    <row r="18" spans="1:6" s="67" customFormat="1" x14ac:dyDescent="0.45">
      <c r="A18" s="7">
        <v>14</v>
      </c>
      <c r="B18" s="151" t="s">
        <v>513</v>
      </c>
      <c r="C18" s="223"/>
      <c r="D18" s="7">
        <v>13</v>
      </c>
      <c r="E18" s="43" t="s">
        <v>107</v>
      </c>
      <c r="F18" s="205"/>
    </row>
    <row r="19" spans="1:6" s="67" customFormat="1" x14ac:dyDescent="0.45">
      <c r="A19" s="7">
        <v>15</v>
      </c>
      <c r="B19" s="149" t="s">
        <v>514</v>
      </c>
      <c r="C19" s="223"/>
      <c r="D19" s="7">
        <v>4</v>
      </c>
      <c r="E19" s="43" t="s">
        <v>514</v>
      </c>
      <c r="F19" s="205"/>
    </row>
    <row r="20" spans="1:6" s="67" customFormat="1" x14ac:dyDescent="0.45">
      <c r="A20" s="7">
        <v>16</v>
      </c>
      <c r="B20" s="152" t="s">
        <v>515</v>
      </c>
      <c r="C20" s="223"/>
      <c r="D20" s="7" t="s">
        <v>170</v>
      </c>
      <c r="E20" s="43" t="s">
        <v>170</v>
      </c>
      <c r="F20" s="205"/>
    </row>
    <row r="21" spans="1:6" s="67" customFormat="1" x14ac:dyDescent="0.45">
      <c r="A21" s="7">
        <v>17</v>
      </c>
      <c r="B21" s="152" t="s">
        <v>516</v>
      </c>
      <c r="C21" s="223"/>
      <c r="D21" s="7" t="s">
        <v>170</v>
      </c>
      <c r="E21" s="43" t="s">
        <v>170</v>
      </c>
      <c r="F21" s="205"/>
    </row>
    <row r="22" spans="1:6" s="67" customFormat="1" x14ac:dyDescent="0.45">
      <c r="A22" s="7">
        <v>18</v>
      </c>
      <c r="B22" s="108" t="s">
        <v>517</v>
      </c>
      <c r="C22" s="223"/>
      <c r="D22" s="7">
        <v>21</v>
      </c>
      <c r="E22" s="43" t="s">
        <v>517</v>
      </c>
      <c r="F22" s="205"/>
    </row>
    <row r="23" spans="1:6" s="67" customFormat="1" x14ac:dyDescent="0.45">
      <c r="A23" s="7">
        <v>19</v>
      </c>
      <c r="B23" s="151" t="s">
        <v>518</v>
      </c>
      <c r="C23" s="223"/>
      <c r="D23" s="7">
        <v>18</v>
      </c>
      <c r="E23" s="43" t="s">
        <v>1239</v>
      </c>
      <c r="F23" s="205"/>
    </row>
    <row r="24" spans="1:6" s="67" customFormat="1" x14ac:dyDescent="0.45">
      <c r="A24" s="7">
        <v>20</v>
      </c>
      <c r="B24" s="152" t="s">
        <v>519</v>
      </c>
      <c r="C24" s="223"/>
      <c r="D24" s="7" t="s">
        <v>170</v>
      </c>
      <c r="E24" s="43" t="s">
        <v>170</v>
      </c>
      <c r="F24" s="205"/>
    </row>
    <row r="25" spans="1:6" s="67" customFormat="1" x14ac:dyDescent="0.45">
      <c r="A25" s="7">
        <v>21</v>
      </c>
      <c r="B25" s="151" t="s">
        <v>520</v>
      </c>
      <c r="C25" s="223"/>
      <c r="D25" s="7">
        <v>13</v>
      </c>
      <c r="E25" s="43" t="s">
        <v>107</v>
      </c>
      <c r="F25" s="205"/>
    </row>
    <row r="26" spans="1:6" s="67" customFormat="1" x14ac:dyDescent="0.45">
      <c r="A26" s="7">
        <v>22</v>
      </c>
      <c r="B26" s="152" t="s">
        <v>521</v>
      </c>
      <c r="C26" s="223"/>
      <c r="D26" s="7" t="s">
        <v>170</v>
      </c>
      <c r="E26" s="43" t="s">
        <v>170</v>
      </c>
      <c r="F26" s="205"/>
    </row>
    <row r="27" spans="1:6" s="67" customFormat="1" x14ac:dyDescent="0.45">
      <c r="A27" s="7">
        <v>23</v>
      </c>
      <c r="B27" s="152" t="s">
        <v>522</v>
      </c>
      <c r="C27" s="223"/>
      <c r="D27" s="7" t="s">
        <v>170</v>
      </c>
      <c r="E27" s="43" t="s">
        <v>170</v>
      </c>
      <c r="F27" s="205"/>
    </row>
    <row r="28" spans="1:6" s="67" customFormat="1" x14ac:dyDescent="0.45">
      <c r="A28" s="7">
        <v>24</v>
      </c>
      <c r="B28" s="152" t="s">
        <v>523</v>
      </c>
      <c r="C28" s="223"/>
      <c r="D28" s="7" t="s">
        <v>170</v>
      </c>
      <c r="E28" s="43" t="s">
        <v>170</v>
      </c>
      <c r="F28" s="205"/>
    </row>
    <row r="29" spans="1:6" s="67" customFormat="1" x14ac:dyDescent="0.45">
      <c r="A29" s="7">
        <v>25</v>
      </c>
      <c r="B29" s="152" t="s">
        <v>524</v>
      </c>
      <c r="C29" s="223"/>
      <c r="D29" s="7" t="s">
        <v>170</v>
      </c>
      <c r="E29" s="43" t="s">
        <v>170</v>
      </c>
      <c r="F29" s="205"/>
    </row>
    <row r="30" spans="1:6" s="67" customFormat="1" x14ac:dyDescent="0.45">
      <c r="A30" s="7">
        <v>26</v>
      </c>
      <c r="B30" s="152" t="s">
        <v>525</v>
      </c>
      <c r="C30" s="223"/>
      <c r="D30" s="7" t="s">
        <v>170</v>
      </c>
      <c r="E30" s="43" t="s">
        <v>170</v>
      </c>
      <c r="F30" s="205"/>
    </row>
    <row r="31" spans="1:6" s="67" customFormat="1" x14ac:dyDescent="0.45">
      <c r="A31" s="7">
        <v>27</v>
      </c>
      <c r="B31" s="149" t="s">
        <v>526</v>
      </c>
      <c r="C31" s="223"/>
      <c r="D31" s="7">
        <v>20</v>
      </c>
      <c r="E31" s="43" t="s">
        <v>1241</v>
      </c>
      <c r="F31" s="205"/>
    </row>
    <row r="32" spans="1:6" s="67" customFormat="1" x14ac:dyDescent="0.45">
      <c r="A32" s="7">
        <v>28</v>
      </c>
      <c r="B32" s="108" t="s">
        <v>527</v>
      </c>
      <c r="C32" s="223"/>
      <c r="D32" s="7">
        <v>19</v>
      </c>
      <c r="E32" s="43" t="s">
        <v>1240</v>
      </c>
      <c r="F32" s="205"/>
    </row>
    <row r="33" spans="1:6" s="67" customFormat="1" x14ac:dyDescent="0.45">
      <c r="A33" s="7">
        <v>29</v>
      </c>
      <c r="B33" s="152" t="s">
        <v>528</v>
      </c>
      <c r="C33" s="223"/>
      <c r="D33" s="7" t="s">
        <v>170</v>
      </c>
      <c r="E33" s="43" t="s">
        <v>170</v>
      </c>
      <c r="F33" s="205"/>
    </row>
    <row r="34" spans="1:6" s="67" customFormat="1" x14ac:dyDescent="0.45">
      <c r="A34" s="7">
        <v>30</v>
      </c>
      <c r="B34" s="152" t="s">
        <v>529</v>
      </c>
      <c r="C34" s="223"/>
      <c r="D34" s="7" t="s">
        <v>170</v>
      </c>
      <c r="E34" s="43" t="s">
        <v>170</v>
      </c>
      <c r="F34" s="205"/>
    </row>
    <row r="35" spans="1:6" s="67" customFormat="1" x14ac:dyDescent="0.45">
      <c r="A35" s="7">
        <v>31</v>
      </c>
      <c r="B35" s="152" t="s">
        <v>530</v>
      </c>
      <c r="C35" s="223"/>
      <c r="D35" s="7" t="s">
        <v>170</v>
      </c>
      <c r="E35" s="43" t="s">
        <v>170</v>
      </c>
      <c r="F35" s="205"/>
    </row>
    <row r="36" spans="1:6" s="67" customFormat="1" x14ac:dyDescent="0.45">
      <c r="A36" s="7">
        <v>32</v>
      </c>
      <c r="B36" s="152" t="s">
        <v>531</v>
      </c>
      <c r="C36" s="223"/>
      <c r="D36" s="7" t="s">
        <v>170</v>
      </c>
      <c r="E36" s="43" t="s">
        <v>170</v>
      </c>
      <c r="F36" s="205"/>
    </row>
    <row r="37" spans="1:6" s="67" customFormat="1" x14ac:dyDescent="0.45">
      <c r="A37" s="7">
        <v>33</v>
      </c>
      <c r="B37" s="152" t="s">
        <v>532</v>
      </c>
      <c r="C37" s="223"/>
      <c r="D37" s="7" t="s">
        <v>170</v>
      </c>
      <c r="E37" s="43" t="s">
        <v>170</v>
      </c>
      <c r="F37" s="205"/>
    </row>
    <row r="38" spans="1:6" s="67" customFormat="1" x14ac:dyDescent="0.45">
      <c r="A38" s="7">
        <v>34</v>
      </c>
      <c r="B38" s="152" t="s">
        <v>533</v>
      </c>
      <c r="C38" s="223"/>
      <c r="D38" s="7" t="s">
        <v>170</v>
      </c>
      <c r="E38" s="43" t="s">
        <v>170</v>
      </c>
      <c r="F38" s="205"/>
    </row>
    <row r="39" spans="1:6" s="67" customFormat="1" x14ac:dyDescent="0.45">
      <c r="A39" s="7">
        <v>35</v>
      </c>
      <c r="B39" s="152" t="s">
        <v>534</v>
      </c>
      <c r="C39" s="223"/>
      <c r="D39" s="7" t="s">
        <v>170</v>
      </c>
      <c r="E39" s="43" t="s">
        <v>170</v>
      </c>
      <c r="F39" s="205"/>
    </row>
    <row r="40" spans="1:6" s="67" customFormat="1" ht="3.75" customHeight="1" x14ac:dyDescent="0.45">
      <c r="A40" s="134"/>
      <c r="B40" s="134"/>
      <c r="C40" s="223"/>
      <c r="D40" s="134"/>
      <c r="E40" s="134"/>
      <c r="F40" s="205"/>
    </row>
    <row r="41" spans="1:6" s="67" customFormat="1" x14ac:dyDescent="0.45">
      <c r="A41" s="7" t="s">
        <v>170</v>
      </c>
      <c r="B41" s="152" t="s">
        <v>535</v>
      </c>
      <c r="C41" s="229"/>
      <c r="D41" s="7" t="s">
        <v>170</v>
      </c>
      <c r="E41" s="43" t="s">
        <v>170</v>
      </c>
      <c r="F41" s="205"/>
    </row>
    <row r="42" spans="1:6" s="67" customFormat="1" ht="7.5" customHeight="1" x14ac:dyDescent="0.45">
      <c r="A42" s="134"/>
      <c r="B42" s="134"/>
      <c r="C42" s="134"/>
      <c r="D42" s="134"/>
      <c r="E42" s="134"/>
      <c r="F42" s="205"/>
    </row>
    <row r="43" spans="1:6" s="67" customFormat="1" ht="30" customHeight="1" x14ac:dyDescent="0.45">
      <c r="A43" s="220" t="s">
        <v>1286</v>
      </c>
      <c r="B43" s="221"/>
      <c r="C43" s="222"/>
      <c r="D43" s="224" t="s">
        <v>1245</v>
      </c>
      <c r="E43" s="224"/>
      <c r="F43" s="205"/>
    </row>
    <row r="44" spans="1:6" s="67" customFormat="1" x14ac:dyDescent="0.45">
      <c r="A44" s="218" t="s">
        <v>1246</v>
      </c>
      <c r="B44" s="153" t="s">
        <v>1247</v>
      </c>
      <c r="C44" s="223"/>
      <c r="D44" s="7"/>
      <c r="E44" s="43" t="s">
        <v>1276</v>
      </c>
      <c r="F44" s="205"/>
    </row>
    <row r="45" spans="1:6" s="67" customFormat="1" x14ac:dyDescent="0.45">
      <c r="A45" s="225"/>
      <c r="B45" s="149" t="s">
        <v>1248</v>
      </c>
      <c r="C45" s="223"/>
      <c r="D45" s="7"/>
      <c r="E45" s="43" t="s">
        <v>1284</v>
      </c>
      <c r="F45" s="205"/>
    </row>
    <row r="46" spans="1:6" s="67" customFormat="1" x14ac:dyDescent="0.45">
      <c r="A46" s="225"/>
      <c r="B46" s="151" t="s">
        <v>1249</v>
      </c>
      <c r="C46" s="223"/>
      <c r="D46" s="7"/>
      <c r="E46" s="44" t="s">
        <v>1278</v>
      </c>
      <c r="F46" s="205"/>
    </row>
    <row r="47" spans="1:6" s="67" customFormat="1" x14ac:dyDescent="0.45">
      <c r="A47" s="225"/>
      <c r="B47" s="152" t="s">
        <v>544</v>
      </c>
      <c r="C47" s="223"/>
      <c r="D47" s="7"/>
      <c r="E47" s="44" t="s">
        <v>170</v>
      </c>
      <c r="F47" s="205"/>
    </row>
    <row r="48" spans="1:6" s="67" customFormat="1" x14ac:dyDescent="0.45">
      <c r="A48" s="225"/>
      <c r="B48" s="153" t="s">
        <v>1250</v>
      </c>
      <c r="C48" s="223"/>
      <c r="D48" s="7"/>
      <c r="E48" s="43" t="s">
        <v>1279</v>
      </c>
      <c r="F48" s="205"/>
    </row>
    <row r="49" spans="1:6" s="67" customFormat="1" x14ac:dyDescent="0.45">
      <c r="A49" s="225"/>
      <c r="B49" s="150" t="s">
        <v>1251</v>
      </c>
      <c r="C49" s="223"/>
      <c r="D49" s="7"/>
      <c r="E49" s="43" t="s">
        <v>1279</v>
      </c>
      <c r="F49" s="205"/>
    </row>
    <row r="50" spans="1:6" s="67" customFormat="1" x14ac:dyDescent="0.45">
      <c r="A50" s="225"/>
      <c r="B50" s="153" t="s">
        <v>1252</v>
      </c>
      <c r="C50" s="223"/>
      <c r="D50" s="7"/>
      <c r="E50" s="43" t="s">
        <v>1280</v>
      </c>
      <c r="F50" s="205"/>
    </row>
    <row r="51" spans="1:6" s="67" customFormat="1" x14ac:dyDescent="0.45">
      <c r="A51" s="219"/>
      <c r="B51" s="152" t="s">
        <v>545</v>
      </c>
      <c r="C51" s="223"/>
      <c r="D51" s="7"/>
      <c r="E51" s="43" t="s">
        <v>170</v>
      </c>
      <c r="F51" s="205"/>
    </row>
    <row r="52" spans="1:6" s="67" customFormat="1" x14ac:dyDescent="0.45">
      <c r="A52" s="218" t="s">
        <v>1268</v>
      </c>
      <c r="B52" s="152" t="s">
        <v>1253</v>
      </c>
      <c r="C52" s="223"/>
      <c r="D52" s="7"/>
      <c r="E52" s="43" t="s">
        <v>170</v>
      </c>
      <c r="F52" s="205"/>
    </row>
    <row r="53" spans="1:6" s="67" customFormat="1" x14ac:dyDescent="0.45">
      <c r="A53" s="225"/>
      <c r="B53" s="153" t="s">
        <v>1254</v>
      </c>
      <c r="C53" s="223"/>
      <c r="D53" s="7"/>
      <c r="E53" s="43" t="s">
        <v>1281</v>
      </c>
      <c r="F53" s="205"/>
    </row>
    <row r="54" spans="1:6" s="67" customFormat="1" x14ac:dyDescent="0.45">
      <c r="A54" s="225"/>
      <c r="B54" s="153" t="s">
        <v>1255</v>
      </c>
      <c r="C54" s="223"/>
      <c r="D54" s="7"/>
      <c r="E54" s="43" t="s">
        <v>1282</v>
      </c>
      <c r="F54" s="205"/>
    </row>
    <row r="55" spans="1:6" s="67" customFormat="1" x14ac:dyDescent="0.45">
      <c r="A55" s="219"/>
      <c r="B55" s="152" t="s">
        <v>537</v>
      </c>
      <c r="C55" s="223"/>
      <c r="D55" s="7"/>
      <c r="E55" s="43" t="s">
        <v>170</v>
      </c>
      <c r="F55" s="205"/>
    </row>
    <row r="56" spans="1:6" s="67" customFormat="1" x14ac:dyDescent="0.45">
      <c r="A56" s="218" t="s">
        <v>1265</v>
      </c>
      <c r="B56" s="152" t="s">
        <v>538</v>
      </c>
      <c r="C56" s="223"/>
      <c r="D56" s="7"/>
      <c r="E56" s="43" t="s">
        <v>170</v>
      </c>
      <c r="F56" s="205"/>
    </row>
    <row r="57" spans="1:6" s="67" customFormat="1" x14ac:dyDescent="0.45">
      <c r="A57" s="225"/>
      <c r="B57" s="152" t="s">
        <v>173</v>
      </c>
      <c r="C57" s="223"/>
      <c r="D57" s="7"/>
      <c r="E57" s="43" t="s">
        <v>170</v>
      </c>
      <c r="F57" s="205"/>
    </row>
    <row r="58" spans="1:6" s="67" customFormat="1" x14ac:dyDescent="0.45">
      <c r="A58" s="219"/>
      <c r="B58" s="152" t="s">
        <v>1256</v>
      </c>
      <c r="C58" s="223"/>
      <c r="D58" s="7"/>
      <c r="E58" s="43" t="s">
        <v>170</v>
      </c>
      <c r="F58" s="205"/>
    </row>
    <row r="59" spans="1:6" s="67" customFormat="1" x14ac:dyDescent="0.45">
      <c r="A59" s="218" t="s">
        <v>1266</v>
      </c>
      <c r="B59" s="152" t="s">
        <v>175</v>
      </c>
      <c r="C59" s="223"/>
      <c r="D59" s="7"/>
      <c r="E59" s="43" t="s">
        <v>170</v>
      </c>
      <c r="F59" s="205"/>
    </row>
    <row r="60" spans="1:6" s="67" customFormat="1" x14ac:dyDescent="0.45">
      <c r="A60" s="219"/>
      <c r="B60" s="153" t="s">
        <v>398</v>
      </c>
      <c r="C60" s="223"/>
      <c r="D60" s="7"/>
      <c r="E60" s="43" t="s">
        <v>1283</v>
      </c>
      <c r="F60" s="205"/>
    </row>
    <row r="61" spans="1:6" s="67" customFormat="1" x14ac:dyDescent="0.45">
      <c r="A61" s="7" t="s">
        <v>1267</v>
      </c>
      <c r="B61" s="152" t="s">
        <v>1257</v>
      </c>
      <c r="C61" s="223"/>
      <c r="D61" s="7"/>
      <c r="E61" s="43" t="s">
        <v>170</v>
      </c>
      <c r="F61" s="205"/>
    </row>
    <row r="62" spans="1:6" s="67" customFormat="1" x14ac:dyDescent="0.45">
      <c r="A62" s="7" t="s">
        <v>1269</v>
      </c>
      <c r="B62" s="152" t="s">
        <v>1258</v>
      </c>
      <c r="C62" s="223"/>
      <c r="D62" s="7"/>
      <c r="E62" s="43" t="s">
        <v>170</v>
      </c>
      <c r="F62" s="205"/>
    </row>
    <row r="63" spans="1:6" s="67" customFormat="1" x14ac:dyDescent="0.45">
      <c r="A63" s="218" t="s">
        <v>1270</v>
      </c>
      <c r="B63" s="152" t="s">
        <v>1259</v>
      </c>
      <c r="C63" s="223"/>
      <c r="D63" s="7"/>
      <c r="E63" s="43" t="s">
        <v>170</v>
      </c>
      <c r="F63" s="205"/>
    </row>
    <row r="64" spans="1:6" s="67" customFormat="1" x14ac:dyDescent="0.45">
      <c r="A64" s="219"/>
      <c r="B64" s="152" t="s">
        <v>1260</v>
      </c>
      <c r="C64" s="223"/>
      <c r="D64" s="7"/>
      <c r="E64" s="43" t="s">
        <v>170</v>
      </c>
      <c r="F64" s="205"/>
    </row>
    <row r="65" spans="1:6" s="67" customFormat="1" x14ac:dyDescent="0.45">
      <c r="A65" s="218" t="s">
        <v>1271</v>
      </c>
      <c r="B65" s="152" t="s">
        <v>536</v>
      </c>
      <c r="C65" s="223"/>
      <c r="D65" s="7"/>
      <c r="E65" s="43" t="s">
        <v>170</v>
      </c>
      <c r="F65" s="205"/>
    </row>
    <row r="66" spans="1:6" s="67" customFormat="1" x14ac:dyDescent="0.45">
      <c r="A66" s="219"/>
      <c r="B66" s="152" t="s">
        <v>539</v>
      </c>
      <c r="C66" s="223"/>
      <c r="D66" s="7"/>
      <c r="E66" s="43" t="s">
        <v>170</v>
      </c>
      <c r="F66" s="205"/>
    </row>
    <row r="67" spans="1:6" s="67" customFormat="1" x14ac:dyDescent="0.45">
      <c r="A67" s="218" t="s">
        <v>1272</v>
      </c>
      <c r="B67" s="152" t="s">
        <v>1261</v>
      </c>
      <c r="C67" s="223"/>
      <c r="D67" s="7"/>
      <c r="E67" s="43" t="s">
        <v>170</v>
      </c>
      <c r="F67" s="205"/>
    </row>
    <row r="68" spans="1:6" s="67" customFormat="1" x14ac:dyDescent="0.45">
      <c r="A68" s="219"/>
      <c r="B68" s="152" t="s">
        <v>540</v>
      </c>
      <c r="C68" s="223"/>
      <c r="D68" s="7"/>
      <c r="E68" s="43" t="s">
        <v>170</v>
      </c>
      <c r="F68" s="205"/>
    </row>
    <row r="69" spans="1:6" s="67" customFormat="1" x14ac:dyDescent="0.45">
      <c r="A69" s="7" t="s">
        <v>1273</v>
      </c>
      <c r="B69" s="152" t="s">
        <v>541</v>
      </c>
      <c r="C69" s="223"/>
      <c r="D69" s="7"/>
      <c r="E69" s="43" t="s">
        <v>170</v>
      </c>
      <c r="F69" s="205"/>
    </row>
    <row r="70" spans="1:6" s="67" customFormat="1" x14ac:dyDescent="0.45">
      <c r="A70" s="218" t="s">
        <v>1274</v>
      </c>
      <c r="B70" s="149" t="s">
        <v>1262</v>
      </c>
      <c r="C70" s="223"/>
      <c r="D70" s="7"/>
      <c r="E70" s="43" t="s">
        <v>1277</v>
      </c>
      <c r="F70" s="205"/>
    </row>
    <row r="71" spans="1:6" s="67" customFormat="1" x14ac:dyDescent="0.45">
      <c r="A71" s="225"/>
      <c r="B71" s="153" t="s">
        <v>351</v>
      </c>
      <c r="C71" s="223"/>
      <c r="D71" s="7"/>
      <c r="E71" s="43" t="s">
        <v>1285</v>
      </c>
      <c r="F71" s="205"/>
    </row>
    <row r="72" spans="1:6" s="67" customFormat="1" x14ac:dyDescent="0.45">
      <c r="A72" s="219"/>
      <c r="B72" s="153" t="s">
        <v>1263</v>
      </c>
      <c r="C72" s="223"/>
      <c r="D72" s="7"/>
      <c r="E72" s="43" t="s">
        <v>1285</v>
      </c>
      <c r="F72" s="205"/>
    </row>
    <row r="73" spans="1:6" x14ac:dyDescent="0.45">
      <c r="A73" s="218" t="s">
        <v>1275</v>
      </c>
      <c r="B73" s="152" t="s">
        <v>1264</v>
      </c>
      <c r="C73" s="223"/>
      <c r="D73" s="7"/>
      <c r="E73" s="43" t="s">
        <v>170</v>
      </c>
      <c r="F73" s="205"/>
    </row>
    <row r="74" spans="1:6" x14ac:dyDescent="0.45">
      <c r="A74" s="225"/>
      <c r="B74" s="152" t="s">
        <v>542</v>
      </c>
      <c r="C74" s="223"/>
      <c r="D74" s="7"/>
      <c r="E74" s="43" t="s">
        <v>170</v>
      </c>
      <c r="F74" s="205"/>
    </row>
    <row r="75" spans="1:6" x14ac:dyDescent="0.45">
      <c r="A75" s="219"/>
      <c r="B75" s="152" t="s">
        <v>543</v>
      </c>
      <c r="C75" s="223"/>
      <c r="D75" s="7"/>
      <c r="E75" s="43" t="s">
        <v>170</v>
      </c>
      <c r="F75" s="205"/>
    </row>
    <row r="76" spans="1:6" ht="7.5" customHeight="1" x14ac:dyDescent="0.45">
      <c r="A76" s="134"/>
      <c r="B76" s="134"/>
      <c r="C76" s="134"/>
      <c r="D76" s="134"/>
      <c r="E76" s="134"/>
      <c r="F76" s="205"/>
    </row>
    <row r="77" spans="1:6" s="67" customFormat="1" ht="30" customHeight="1" x14ac:dyDescent="0.45">
      <c r="A77" s="220" t="s">
        <v>1287</v>
      </c>
      <c r="B77" s="221"/>
      <c r="C77" s="222"/>
      <c r="D77" s="224" t="s">
        <v>1245</v>
      </c>
      <c r="E77" s="224"/>
      <c r="F77" s="205"/>
    </row>
    <row r="78" spans="1:6" s="67" customFormat="1" x14ac:dyDescent="0.45">
      <c r="A78" s="218" t="s">
        <v>1295</v>
      </c>
      <c r="B78" s="152" t="s">
        <v>1259</v>
      </c>
      <c r="C78" s="223"/>
      <c r="D78" s="7"/>
      <c r="E78" s="43" t="s">
        <v>170</v>
      </c>
      <c r="F78" s="205"/>
    </row>
    <row r="79" spans="1:6" s="67" customFormat="1" x14ac:dyDescent="0.45">
      <c r="A79" s="225"/>
      <c r="B79" s="152" t="s">
        <v>1260</v>
      </c>
      <c r="C79" s="223"/>
      <c r="D79" s="7"/>
      <c r="E79" s="43" t="s">
        <v>170</v>
      </c>
      <c r="F79" s="205"/>
    </row>
    <row r="80" spans="1:6" s="67" customFormat="1" x14ac:dyDescent="0.45">
      <c r="A80" s="219"/>
      <c r="B80" s="152" t="s">
        <v>1288</v>
      </c>
      <c r="C80" s="223"/>
      <c r="D80" s="7"/>
      <c r="E80" s="44" t="s">
        <v>170</v>
      </c>
      <c r="F80" s="205"/>
    </row>
    <row r="81" spans="1:6" s="67" customFormat="1" x14ac:dyDescent="0.45">
      <c r="A81" s="7" t="s">
        <v>1296</v>
      </c>
      <c r="B81" s="152" t="s">
        <v>1289</v>
      </c>
      <c r="C81" s="223"/>
      <c r="D81" s="7"/>
      <c r="E81" s="44" t="s">
        <v>170</v>
      </c>
      <c r="F81" s="205"/>
    </row>
    <row r="82" spans="1:6" s="67" customFormat="1" x14ac:dyDescent="0.45">
      <c r="A82" s="7" t="s">
        <v>1297</v>
      </c>
      <c r="B82" s="153" t="s">
        <v>1254</v>
      </c>
      <c r="C82" s="223"/>
      <c r="D82" s="7"/>
      <c r="E82" s="43" t="s">
        <v>1281</v>
      </c>
      <c r="F82" s="205"/>
    </row>
    <row r="83" spans="1:6" s="67" customFormat="1" x14ac:dyDescent="0.45">
      <c r="A83" s="218" t="s">
        <v>1298</v>
      </c>
      <c r="B83" s="152" t="s">
        <v>1257</v>
      </c>
      <c r="C83" s="223"/>
      <c r="D83" s="7"/>
      <c r="E83" s="43" t="s">
        <v>170</v>
      </c>
      <c r="F83" s="205"/>
    </row>
    <row r="84" spans="1:6" s="67" customFormat="1" x14ac:dyDescent="0.45">
      <c r="A84" s="219"/>
      <c r="B84" s="152" t="s">
        <v>1290</v>
      </c>
      <c r="C84" s="223"/>
      <c r="D84" s="7"/>
      <c r="E84" s="43" t="s">
        <v>170</v>
      </c>
      <c r="F84" s="205"/>
    </row>
    <row r="85" spans="1:6" s="67" customFormat="1" x14ac:dyDescent="0.45">
      <c r="A85" s="218" t="s">
        <v>1299</v>
      </c>
      <c r="B85" s="152" t="s">
        <v>1291</v>
      </c>
      <c r="C85" s="223"/>
      <c r="D85" s="7"/>
      <c r="E85" s="43" t="s">
        <v>170</v>
      </c>
      <c r="F85" s="205"/>
    </row>
    <row r="86" spans="1:6" s="67" customFormat="1" x14ac:dyDescent="0.45">
      <c r="A86" s="225"/>
      <c r="B86" s="152" t="s">
        <v>539</v>
      </c>
      <c r="C86" s="223"/>
      <c r="D86" s="7"/>
      <c r="E86" s="43" t="s">
        <v>170</v>
      </c>
      <c r="F86" s="205"/>
    </row>
    <row r="87" spans="1:6" s="67" customFormat="1" x14ac:dyDescent="0.45">
      <c r="A87" s="219"/>
      <c r="B87" s="149" t="s">
        <v>1262</v>
      </c>
      <c r="C87" s="223"/>
      <c r="D87" s="7"/>
      <c r="E87" s="43" t="s">
        <v>1277</v>
      </c>
      <c r="F87" s="205"/>
    </row>
    <row r="88" spans="1:6" s="67" customFormat="1" x14ac:dyDescent="0.45">
      <c r="A88" s="7" t="s">
        <v>1300</v>
      </c>
      <c r="B88" s="152" t="s">
        <v>1292</v>
      </c>
      <c r="C88" s="223"/>
      <c r="D88" s="7"/>
      <c r="E88" s="43" t="s">
        <v>170</v>
      </c>
      <c r="F88" s="205"/>
    </row>
    <row r="89" spans="1:6" s="67" customFormat="1" x14ac:dyDescent="0.45">
      <c r="A89" s="218" t="s">
        <v>1301</v>
      </c>
      <c r="B89" s="152" t="s">
        <v>1261</v>
      </c>
      <c r="C89" s="223"/>
      <c r="D89" s="7"/>
      <c r="E89" s="43" t="s">
        <v>170</v>
      </c>
      <c r="F89" s="205"/>
    </row>
    <row r="90" spans="1:6" s="67" customFormat="1" x14ac:dyDescent="0.45">
      <c r="A90" s="219"/>
      <c r="B90" s="153" t="s">
        <v>1252</v>
      </c>
      <c r="C90" s="223"/>
      <c r="D90" s="7"/>
      <c r="E90" s="43" t="s">
        <v>1280</v>
      </c>
      <c r="F90" s="205"/>
    </row>
    <row r="91" spans="1:6" s="67" customFormat="1" x14ac:dyDescent="0.45">
      <c r="A91" s="218" t="s">
        <v>1302</v>
      </c>
      <c r="B91" s="152" t="s">
        <v>173</v>
      </c>
      <c r="C91" s="223"/>
      <c r="D91" s="7"/>
      <c r="E91" s="43" t="s">
        <v>170</v>
      </c>
      <c r="F91" s="205"/>
    </row>
    <row r="92" spans="1:6" s="67" customFormat="1" x14ac:dyDescent="0.45">
      <c r="A92" s="225"/>
      <c r="B92" s="152" t="s">
        <v>1293</v>
      </c>
      <c r="C92" s="223"/>
      <c r="D92" s="7"/>
      <c r="E92" s="43" t="s">
        <v>170</v>
      </c>
      <c r="F92" s="205"/>
    </row>
    <row r="93" spans="1:6" s="67" customFormat="1" x14ac:dyDescent="0.45">
      <c r="A93" s="225"/>
      <c r="B93" s="152" t="s">
        <v>1264</v>
      </c>
      <c r="C93" s="223"/>
      <c r="D93" s="7"/>
      <c r="E93" s="43" t="s">
        <v>170</v>
      </c>
      <c r="F93" s="205"/>
    </row>
    <row r="94" spans="1:6" s="67" customFormat="1" x14ac:dyDescent="0.45">
      <c r="A94" s="225"/>
      <c r="B94" s="152" t="s">
        <v>542</v>
      </c>
      <c r="C94" s="223"/>
      <c r="D94" s="7"/>
      <c r="E94" s="43" t="s">
        <v>170</v>
      </c>
      <c r="F94" s="205"/>
    </row>
    <row r="95" spans="1:6" s="67" customFormat="1" x14ac:dyDescent="0.45">
      <c r="A95" s="219"/>
      <c r="B95" s="152" t="s">
        <v>543</v>
      </c>
      <c r="C95" s="223"/>
      <c r="D95" s="7"/>
      <c r="E95" s="43" t="s">
        <v>170</v>
      </c>
      <c r="F95" s="205"/>
    </row>
    <row r="96" spans="1:6" s="67" customFormat="1" x14ac:dyDescent="0.45">
      <c r="A96" s="7" t="s">
        <v>1303</v>
      </c>
      <c r="B96" s="152" t="s">
        <v>1294</v>
      </c>
      <c r="C96" s="223"/>
      <c r="D96" s="7"/>
      <c r="E96" s="43" t="s">
        <v>170</v>
      </c>
      <c r="F96" s="205"/>
    </row>
    <row r="97" spans="1:6" ht="7.5" customHeight="1" x14ac:dyDescent="0.45">
      <c r="A97" s="134"/>
      <c r="B97" s="134"/>
      <c r="C97" s="134"/>
      <c r="D97" s="134"/>
      <c r="E97" s="134"/>
      <c r="F97" s="205"/>
    </row>
    <row r="98" spans="1:6" s="67" customFormat="1" ht="30" customHeight="1" x14ac:dyDescent="0.45">
      <c r="A98" s="220" t="s">
        <v>1342</v>
      </c>
      <c r="B98" s="221"/>
      <c r="C98" s="222"/>
      <c r="D98" s="224" t="s">
        <v>1245</v>
      </c>
      <c r="E98" s="224"/>
      <c r="F98" s="205"/>
    </row>
    <row r="99" spans="1:6" s="67" customFormat="1" x14ac:dyDescent="0.45">
      <c r="A99" s="7" t="s">
        <v>1355</v>
      </c>
      <c r="B99" s="152" t="s">
        <v>537</v>
      </c>
      <c r="C99" s="223"/>
      <c r="D99" s="7"/>
      <c r="E99" s="43" t="s">
        <v>170</v>
      </c>
      <c r="F99" s="205"/>
    </row>
    <row r="100" spans="1:6" s="67" customFormat="1" x14ac:dyDescent="0.45">
      <c r="A100" s="7" t="s">
        <v>1356</v>
      </c>
      <c r="B100" s="152" t="s">
        <v>1343</v>
      </c>
      <c r="C100" s="223"/>
      <c r="D100" s="7"/>
      <c r="E100" s="43" t="s">
        <v>170</v>
      </c>
      <c r="F100" s="205"/>
    </row>
    <row r="101" spans="1:6" s="67" customFormat="1" x14ac:dyDescent="0.45">
      <c r="A101" s="7" t="s">
        <v>1357</v>
      </c>
      <c r="B101" s="152" t="s">
        <v>1344</v>
      </c>
      <c r="C101" s="223"/>
      <c r="D101" s="7"/>
      <c r="E101" s="44" t="s">
        <v>170</v>
      </c>
      <c r="F101" s="205"/>
    </row>
    <row r="102" spans="1:6" s="67" customFormat="1" x14ac:dyDescent="0.45">
      <c r="A102" s="218" t="s">
        <v>1358</v>
      </c>
      <c r="B102" s="152" t="s">
        <v>175</v>
      </c>
      <c r="C102" s="223"/>
      <c r="D102" s="7"/>
      <c r="E102" s="44" t="s">
        <v>170</v>
      </c>
      <c r="F102" s="205"/>
    </row>
    <row r="103" spans="1:6" s="67" customFormat="1" x14ac:dyDescent="0.45">
      <c r="A103" s="219"/>
      <c r="B103" s="108" t="s">
        <v>398</v>
      </c>
      <c r="C103" s="223"/>
      <c r="D103" s="7"/>
      <c r="E103" s="43" t="s">
        <v>1283</v>
      </c>
      <c r="F103" s="205"/>
    </row>
    <row r="104" spans="1:6" s="67" customFormat="1" x14ac:dyDescent="0.45">
      <c r="A104" s="7" t="s">
        <v>1359</v>
      </c>
      <c r="B104" s="152" t="s">
        <v>1257</v>
      </c>
      <c r="C104" s="223"/>
      <c r="D104" s="7"/>
      <c r="E104" s="43" t="s">
        <v>170</v>
      </c>
      <c r="F104" s="205"/>
    </row>
    <row r="105" spans="1:6" s="67" customFormat="1" x14ac:dyDescent="0.45">
      <c r="A105" s="218" t="s">
        <v>1360</v>
      </c>
      <c r="B105" s="152" t="s">
        <v>1345</v>
      </c>
      <c r="C105" s="223"/>
      <c r="D105" s="7"/>
      <c r="E105" s="43" t="s">
        <v>170</v>
      </c>
      <c r="F105" s="205"/>
    </row>
    <row r="106" spans="1:6" s="67" customFormat="1" x14ac:dyDescent="0.45">
      <c r="A106" s="225"/>
      <c r="B106" s="152" t="s">
        <v>542</v>
      </c>
      <c r="C106" s="223"/>
      <c r="D106" s="7"/>
      <c r="E106" s="43" t="s">
        <v>170</v>
      </c>
      <c r="F106" s="205"/>
    </row>
    <row r="107" spans="1:6" s="67" customFormat="1" x14ac:dyDescent="0.45">
      <c r="A107" s="219"/>
      <c r="B107" s="152" t="s">
        <v>1346</v>
      </c>
      <c r="C107" s="223"/>
      <c r="D107" s="7"/>
      <c r="E107" s="43" t="s">
        <v>170</v>
      </c>
      <c r="F107" s="205"/>
    </row>
    <row r="108" spans="1:6" s="67" customFormat="1" x14ac:dyDescent="0.45">
      <c r="A108" s="7" t="s">
        <v>1361</v>
      </c>
      <c r="B108" s="152" t="s">
        <v>1347</v>
      </c>
      <c r="C108" s="223"/>
      <c r="D108" s="7"/>
      <c r="E108" s="43" t="s">
        <v>170</v>
      </c>
      <c r="F108" s="205"/>
    </row>
    <row r="109" spans="1:6" s="67" customFormat="1" x14ac:dyDescent="0.45">
      <c r="A109" s="218" t="s">
        <v>1362</v>
      </c>
      <c r="B109" s="108" t="s">
        <v>113</v>
      </c>
      <c r="C109" s="223"/>
      <c r="D109" s="7"/>
      <c r="E109" s="43" t="s">
        <v>1277</v>
      </c>
      <c r="F109" s="205"/>
    </row>
    <row r="110" spans="1:6" s="67" customFormat="1" x14ac:dyDescent="0.45">
      <c r="A110" s="219"/>
      <c r="B110" s="152" t="s">
        <v>1348</v>
      </c>
      <c r="C110" s="223"/>
      <c r="D110" s="7"/>
      <c r="E110" s="43" t="s">
        <v>170</v>
      </c>
      <c r="F110" s="205"/>
    </row>
    <row r="111" spans="1:6" s="67" customFormat="1" x14ac:dyDescent="0.45">
      <c r="A111" s="218" t="s">
        <v>1363</v>
      </c>
      <c r="B111" s="152" t="s">
        <v>1264</v>
      </c>
      <c r="C111" s="223"/>
      <c r="D111" s="7"/>
      <c r="E111" s="43" t="s">
        <v>170</v>
      </c>
      <c r="F111" s="205"/>
    </row>
    <row r="112" spans="1:6" s="67" customFormat="1" x14ac:dyDescent="0.45">
      <c r="A112" s="225"/>
      <c r="B112" s="152" t="s">
        <v>1349</v>
      </c>
      <c r="C112" s="223"/>
      <c r="D112" s="7"/>
      <c r="E112" s="43" t="s">
        <v>170</v>
      </c>
      <c r="F112" s="205"/>
    </row>
    <row r="113" spans="1:6" s="67" customFormat="1" x14ac:dyDescent="0.45">
      <c r="A113" s="219"/>
      <c r="B113" s="152" t="s">
        <v>545</v>
      </c>
      <c r="C113" s="223"/>
      <c r="D113" s="7"/>
      <c r="E113" s="43" t="s">
        <v>170</v>
      </c>
      <c r="F113" s="205"/>
    </row>
    <row r="114" spans="1:6" s="67" customFormat="1" x14ac:dyDescent="0.45">
      <c r="A114" s="218" t="s">
        <v>1364</v>
      </c>
      <c r="B114" s="152" t="s">
        <v>1350</v>
      </c>
      <c r="C114" s="223"/>
      <c r="D114" s="7"/>
      <c r="E114" s="43" t="s">
        <v>170</v>
      </c>
      <c r="F114" s="205"/>
    </row>
    <row r="115" spans="1:6" s="67" customFormat="1" x14ac:dyDescent="0.45">
      <c r="A115" s="219"/>
      <c r="B115" s="152" t="s">
        <v>1351</v>
      </c>
      <c r="C115" s="223"/>
      <c r="D115" s="7"/>
      <c r="E115" s="43" t="s">
        <v>170</v>
      </c>
      <c r="F115" s="205"/>
    </row>
    <row r="116" spans="1:6" s="67" customFormat="1" x14ac:dyDescent="0.45">
      <c r="A116" s="218" t="s">
        <v>1365</v>
      </c>
      <c r="B116" s="152" t="s">
        <v>1352</v>
      </c>
      <c r="C116" s="223"/>
      <c r="D116" s="7"/>
      <c r="E116" s="43" t="s">
        <v>170</v>
      </c>
      <c r="F116" s="205"/>
    </row>
    <row r="117" spans="1:6" s="67" customFormat="1" x14ac:dyDescent="0.45">
      <c r="A117" s="219"/>
      <c r="B117" s="152" t="s">
        <v>1353</v>
      </c>
      <c r="C117" s="223"/>
      <c r="D117" s="7"/>
      <c r="E117" s="43" t="s">
        <v>170</v>
      </c>
      <c r="F117" s="205"/>
    </row>
    <row r="118" spans="1:6" s="67" customFormat="1" x14ac:dyDescent="0.45">
      <c r="A118" s="218" t="s">
        <v>1366</v>
      </c>
      <c r="B118" s="108" t="s">
        <v>1250</v>
      </c>
      <c r="C118" s="223"/>
      <c r="D118" s="7"/>
      <c r="E118" s="43" t="s">
        <v>1279</v>
      </c>
      <c r="F118" s="205"/>
    </row>
    <row r="119" spans="1:6" s="67" customFormat="1" x14ac:dyDescent="0.45">
      <c r="A119" s="219"/>
      <c r="B119" s="108" t="s">
        <v>1354</v>
      </c>
      <c r="C119" s="223"/>
      <c r="D119" s="7"/>
      <c r="E119" s="43" t="s">
        <v>1277</v>
      </c>
      <c r="F119" s="205"/>
    </row>
    <row r="120" spans="1:6" ht="7.5" customHeight="1" x14ac:dyDescent="0.45">
      <c r="A120" s="134"/>
      <c r="B120" s="134"/>
      <c r="C120" s="134"/>
      <c r="D120" s="134"/>
      <c r="E120" s="134"/>
      <c r="F120" s="205"/>
    </row>
    <row r="121" spans="1:6" ht="306" customHeight="1" x14ac:dyDescent="0.45">
      <c r="A121" s="226"/>
      <c r="B121" s="226"/>
      <c r="C121" s="226"/>
      <c r="D121" s="226"/>
      <c r="E121" s="226"/>
      <c r="F121" s="205"/>
    </row>
  </sheetData>
  <mergeCells count="38">
    <mergeCell ref="A63:A64"/>
    <mergeCell ref="A1:E1"/>
    <mergeCell ref="A2:E2"/>
    <mergeCell ref="A4:B4"/>
    <mergeCell ref="D4:E4"/>
    <mergeCell ref="A3:E3"/>
    <mergeCell ref="C4:C41"/>
    <mergeCell ref="D43:E43"/>
    <mergeCell ref="A44:A51"/>
    <mergeCell ref="A52:A55"/>
    <mergeCell ref="A56:A58"/>
    <mergeCell ref="A59:A60"/>
    <mergeCell ref="A91:A95"/>
    <mergeCell ref="A121:E121"/>
    <mergeCell ref="F1:F121"/>
    <mergeCell ref="A78:A80"/>
    <mergeCell ref="A83:A84"/>
    <mergeCell ref="A85:A87"/>
    <mergeCell ref="A89:A90"/>
    <mergeCell ref="A77:B77"/>
    <mergeCell ref="C77:C96"/>
    <mergeCell ref="D77:E77"/>
    <mergeCell ref="A67:A68"/>
    <mergeCell ref="A70:A72"/>
    <mergeCell ref="A73:A75"/>
    <mergeCell ref="A65:A66"/>
    <mergeCell ref="A43:B43"/>
    <mergeCell ref="C43:C75"/>
    <mergeCell ref="A98:B98"/>
    <mergeCell ref="C98:C119"/>
    <mergeCell ref="D98:E98"/>
    <mergeCell ref="A102:A103"/>
    <mergeCell ref="A105:A107"/>
    <mergeCell ref="A109:A110"/>
    <mergeCell ref="A111:A113"/>
    <mergeCell ref="A114:A115"/>
    <mergeCell ref="A116:A117"/>
    <mergeCell ref="A118:A1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C2045-26FC-486C-9FA0-737CE5B92FEF}">
  <dimension ref="A1:M146"/>
  <sheetViews>
    <sheetView zoomScale="80" zoomScaleNormal="80" workbookViewId="0">
      <selection activeCell="C89" sqref="C89"/>
    </sheetView>
  </sheetViews>
  <sheetFormatPr defaultRowHeight="14.25" x14ac:dyDescent="0.45"/>
  <cols>
    <col min="1" max="1" width="7.86328125" customWidth="1"/>
    <col min="2" max="2" width="8.59765625" customWidth="1"/>
    <col min="3" max="3" width="16.3984375" customWidth="1"/>
    <col min="4" max="4" width="29.3984375" customWidth="1"/>
    <col min="5" max="5" width="18.3984375" customWidth="1"/>
    <col min="6" max="6" width="11.86328125" customWidth="1"/>
    <col min="7" max="8" width="13.3984375" customWidth="1"/>
    <col min="9" max="9" width="13.59765625" customWidth="1"/>
    <col min="10" max="12" width="13.3984375" customWidth="1"/>
    <col min="13" max="13" width="234" customWidth="1"/>
  </cols>
  <sheetData>
    <row r="1" spans="1:13" s="67" customFormat="1" ht="34.5" customHeight="1" x14ac:dyDescent="0.45">
      <c r="A1" s="287" t="s">
        <v>13</v>
      </c>
      <c r="B1" s="287"/>
      <c r="C1" s="287"/>
      <c r="D1" s="288" t="s">
        <v>189</v>
      </c>
      <c r="E1" s="288"/>
      <c r="F1" s="288"/>
      <c r="G1" s="288"/>
      <c r="H1" s="288"/>
      <c r="I1" s="288"/>
      <c r="J1" s="288"/>
      <c r="K1" s="288"/>
      <c r="L1" s="288"/>
      <c r="M1" s="205"/>
    </row>
    <row r="2" spans="1:13" s="67" customFormat="1" ht="18.399999999999999" customHeight="1" x14ac:dyDescent="0.45">
      <c r="A2" s="52" t="s">
        <v>158</v>
      </c>
      <c r="B2" s="274" t="s">
        <v>190</v>
      </c>
      <c r="C2" s="274"/>
      <c r="D2" s="275"/>
      <c r="E2" s="276" t="s">
        <v>262</v>
      </c>
      <c r="F2" s="277"/>
      <c r="G2" s="277"/>
      <c r="H2" s="274" t="s">
        <v>1076</v>
      </c>
      <c r="I2" s="274"/>
      <c r="J2" s="274"/>
      <c r="K2" s="274"/>
      <c r="L2" s="275"/>
      <c r="M2" s="205"/>
    </row>
    <row r="3" spans="1:13" s="67" customFormat="1" x14ac:dyDescent="0.45">
      <c r="A3" s="289" t="s">
        <v>116</v>
      </c>
      <c r="B3" s="290"/>
      <c r="C3" s="290"/>
      <c r="D3" s="291" t="s">
        <v>1106</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554</v>
      </c>
      <c r="D6" s="300"/>
      <c r="E6" s="301" t="s">
        <v>259</v>
      </c>
      <c r="F6" s="302"/>
      <c r="G6" s="299">
        <f>F17</f>
        <v>1788</v>
      </c>
      <c r="H6" s="300"/>
      <c r="I6" s="301" t="s">
        <v>260</v>
      </c>
      <c r="J6" s="302"/>
      <c r="K6" s="302"/>
      <c r="L6" s="148">
        <f>T!C19</f>
        <v>0.37312186978297163</v>
      </c>
      <c r="M6" s="205"/>
    </row>
    <row r="7" spans="1:13" s="67" customFormat="1" ht="15.4" customHeight="1" x14ac:dyDescent="0.45">
      <c r="A7" s="284"/>
      <c r="B7" s="285"/>
      <c r="C7" s="285"/>
      <c r="D7" s="285"/>
      <c r="E7" s="285"/>
      <c r="F7" s="285"/>
      <c r="G7" s="285"/>
      <c r="H7" s="285"/>
      <c r="I7" s="285"/>
      <c r="J7" s="285"/>
      <c r="K7" s="285"/>
      <c r="L7" s="28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271" t="s">
        <v>161</v>
      </c>
      <c r="B10" s="272"/>
      <c r="C10" s="272"/>
      <c r="D10" s="272"/>
      <c r="E10" s="272"/>
      <c r="F10" s="272"/>
      <c r="G10" s="272"/>
      <c r="H10" s="272"/>
      <c r="I10" s="272"/>
      <c r="J10" s="272"/>
      <c r="K10" s="272"/>
      <c r="L10" s="273"/>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271" t="s">
        <v>162</v>
      </c>
      <c r="B12" s="272"/>
      <c r="C12" s="272"/>
      <c r="D12" s="272"/>
      <c r="E12" s="272"/>
      <c r="F12" s="272"/>
      <c r="G12" s="272"/>
      <c r="H12" s="272"/>
      <c r="I12" s="272"/>
      <c r="J12" s="272"/>
      <c r="K12" s="272"/>
      <c r="L12" s="273"/>
      <c r="M12" s="205"/>
    </row>
    <row r="13" spans="1:13" s="67" customFormat="1" ht="264.39999999999998" customHeight="1" x14ac:dyDescent="0.45">
      <c r="A13" s="280"/>
      <c r="B13" s="226"/>
      <c r="C13" s="226"/>
      <c r="D13" s="226"/>
      <c r="E13" s="226"/>
      <c r="F13" s="226"/>
      <c r="G13" s="226"/>
      <c r="H13" s="226"/>
      <c r="I13" s="226"/>
      <c r="J13" s="226"/>
      <c r="K13" s="226"/>
      <c r="L13" s="281"/>
      <c r="M13" s="205"/>
    </row>
    <row r="14" spans="1:13" s="67" customFormat="1" x14ac:dyDescent="0.45">
      <c r="A14" s="271" t="s">
        <v>163</v>
      </c>
      <c r="B14" s="272"/>
      <c r="C14" s="272"/>
      <c r="D14" s="272"/>
      <c r="E14" s="272"/>
      <c r="F14" s="272"/>
      <c r="G14" s="272"/>
      <c r="H14" s="272"/>
      <c r="I14" s="272"/>
      <c r="J14" s="272"/>
      <c r="K14" s="272"/>
      <c r="L14" s="273"/>
      <c r="M14" s="205"/>
    </row>
    <row r="15" spans="1:13" s="67" customFormat="1" ht="42.75" x14ac:dyDescent="0.45">
      <c r="A15" s="282" t="s">
        <v>164</v>
      </c>
      <c r="B15" s="283"/>
      <c r="C15" s="283"/>
      <c r="D15" s="283"/>
      <c r="E15" s="283"/>
      <c r="F15" s="60" t="s">
        <v>38</v>
      </c>
      <c r="G15" s="37" t="s">
        <v>39</v>
      </c>
      <c r="H15" s="38" t="s">
        <v>187</v>
      </c>
      <c r="I15" s="39" t="s">
        <v>42</v>
      </c>
      <c r="J15" s="40" t="s">
        <v>188</v>
      </c>
      <c r="K15" s="41" t="s">
        <v>43</v>
      </c>
      <c r="L15" s="42" t="s">
        <v>40</v>
      </c>
      <c r="M15" s="205"/>
    </row>
    <row r="16" spans="1:13" s="67" customFormat="1" ht="14.25" customHeight="1" x14ac:dyDescent="0.45">
      <c r="A16" s="278" t="s">
        <v>44</v>
      </c>
      <c r="B16" s="279"/>
      <c r="C16" s="279"/>
      <c r="D16" s="279"/>
      <c r="E16" s="279"/>
      <c r="F16" s="9">
        <v>1</v>
      </c>
      <c r="G16" s="10">
        <f>G17/$F$17</f>
        <v>0.76845637583892612</v>
      </c>
      <c r="H16" s="11">
        <f t="shared" ref="H16:L16" si="0">H17/$F$17</f>
        <v>0.20134228187919462</v>
      </c>
      <c r="I16" s="17">
        <f t="shared" si="0"/>
        <v>0</v>
      </c>
      <c r="J16" s="24">
        <f t="shared" si="0"/>
        <v>0</v>
      </c>
      <c r="K16" s="83">
        <f t="shared" si="0"/>
        <v>1.1185682326621924E-3</v>
      </c>
      <c r="L16" s="14">
        <f t="shared" si="0"/>
        <v>2.9082774049217001E-2</v>
      </c>
      <c r="M16" s="205"/>
    </row>
    <row r="17" spans="1:13" s="67" customFormat="1" ht="14.25" customHeight="1" x14ac:dyDescent="0.45">
      <c r="A17" s="278" t="s">
        <v>264</v>
      </c>
      <c r="B17" s="279"/>
      <c r="C17" s="279"/>
      <c r="D17" s="279"/>
      <c r="E17" s="279"/>
      <c r="F17" s="4">
        <f>SUM(G17:L17)</f>
        <v>1788</v>
      </c>
      <c r="G17" s="20">
        <f t="shared" ref="G17:L17" si="1">SUM(G18:G24)</f>
        <v>1374</v>
      </c>
      <c r="H17" s="21">
        <f t="shared" si="1"/>
        <v>360</v>
      </c>
      <c r="I17" s="22">
        <f t="shared" si="1"/>
        <v>0</v>
      </c>
      <c r="J17" s="25">
        <f t="shared" si="1"/>
        <v>0</v>
      </c>
      <c r="K17" s="23">
        <f t="shared" si="1"/>
        <v>2</v>
      </c>
      <c r="L17" s="5">
        <f t="shared" si="1"/>
        <v>52</v>
      </c>
      <c r="M17" s="205"/>
    </row>
    <row r="18" spans="1:13" s="67" customFormat="1" ht="14.65" customHeight="1" x14ac:dyDescent="0.45">
      <c r="A18" s="112" t="s">
        <v>555</v>
      </c>
      <c r="B18" s="238" t="s">
        <v>0</v>
      </c>
      <c r="C18" s="239"/>
      <c r="D18" s="239"/>
      <c r="E18" s="239"/>
      <c r="F18" s="4">
        <f t="shared" ref="F18:F73" si="2">SUM(G18:L18)</f>
        <v>76</v>
      </c>
      <c r="G18" s="49">
        <f t="shared" ref="G18:L18" si="3">SUM(G25:G29)</f>
        <v>72</v>
      </c>
      <c r="H18" s="49">
        <f t="shared" si="3"/>
        <v>3</v>
      </c>
      <c r="I18" s="49">
        <f t="shared" si="3"/>
        <v>0</v>
      </c>
      <c r="J18" s="49">
        <f t="shared" si="3"/>
        <v>0</v>
      </c>
      <c r="K18" s="49">
        <f t="shared" si="3"/>
        <v>1</v>
      </c>
      <c r="L18" s="49">
        <f t="shared" si="3"/>
        <v>0</v>
      </c>
      <c r="M18" s="205"/>
    </row>
    <row r="19" spans="1:13" s="67" customFormat="1" ht="14.25" customHeight="1" x14ac:dyDescent="0.45">
      <c r="A19" s="112" t="s">
        <v>556</v>
      </c>
      <c r="B19" s="238" t="s">
        <v>8</v>
      </c>
      <c r="C19" s="239"/>
      <c r="D19" s="239"/>
      <c r="E19" s="239"/>
      <c r="F19" s="4">
        <f t="shared" si="2"/>
        <v>361</v>
      </c>
      <c r="G19" s="49">
        <f t="shared" ref="G19:L19" si="4">SUM(G30:G40)</f>
        <v>361</v>
      </c>
      <c r="H19" s="49">
        <f t="shared" si="4"/>
        <v>0</v>
      </c>
      <c r="I19" s="49">
        <f t="shared" si="4"/>
        <v>0</v>
      </c>
      <c r="J19" s="49">
        <f t="shared" si="4"/>
        <v>0</v>
      </c>
      <c r="K19" s="49">
        <f t="shared" si="4"/>
        <v>0</v>
      </c>
      <c r="L19" s="49">
        <f t="shared" si="4"/>
        <v>0</v>
      </c>
      <c r="M19" s="205"/>
    </row>
    <row r="20" spans="1:13" s="67" customFormat="1" ht="14.25" customHeight="1" x14ac:dyDescent="0.45">
      <c r="A20" s="112" t="s">
        <v>557</v>
      </c>
      <c r="B20" s="238" t="s">
        <v>210</v>
      </c>
      <c r="C20" s="239"/>
      <c r="D20" s="239"/>
      <c r="E20" s="239"/>
      <c r="F20" s="4">
        <f t="shared" si="2"/>
        <v>63</v>
      </c>
      <c r="G20" s="49">
        <f t="shared" ref="G20:L20" si="5">SUM(G41:G47)</f>
        <v>63</v>
      </c>
      <c r="H20" s="49">
        <f t="shared" si="5"/>
        <v>0</v>
      </c>
      <c r="I20" s="49">
        <f t="shared" si="5"/>
        <v>0</v>
      </c>
      <c r="J20" s="49">
        <f t="shared" si="5"/>
        <v>0</v>
      </c>
      <c r="K20" s="49">
        <f t="shared" si="5"/>
        <v>0</v>
      </c>
      <c r="L20" s="49">
        <f t="shared" si="5"/>
        <v>0</v>
      </c>
      <c r="M20" s="205"/>
    </row>
    <row r="21" spans="1:13" s="67" customFormat="1" ht="14.25" customHeight="1" x14ac:dyDescent="0.45">
      <c r="A21" s="112" t="s">
        <v>558</v>
      </c>
      <c r="B21" s="238" t="s">
        <v>9</v>
      </c>
      <c r="C21" s="239"/>
      <c r="D21" s="239"/>
      <c r="E21" s="239"/>
      <c r="F21" s="4">
        <f t="shared" si="2"/>
        <v>343</v>
      </c>
      <c r="G21" s="49">
        <f t="shared" ref="G21:L21" si="6">SUM(G48:G61)</f>
        <v>0</v>
      </c>
      <c r="H21" s="49">
        <f t="shared" si="6"/>
        <v>343</v>
      </c>
      <c r="I21" s="49">
        <f t="shared" si="6"/>
        <v>0</v>
      </c>
      <c r="J21" s="49">
        <f t="shared" si="6"/>
        <v>0</v>
      </c>
      <c r="K21" s="49">
        <f t="shared" si="6"/>
        <v>0</v>
      </c>
      <c r="L21" s="49">
        <f t="shared" si="6"/>
        <v>0</v>
      </c>
      <c r="M21" s="205"/>
    </row>
    <row r="22" spans="1:13" s="67" customFormat="1" ht="14.25" customHeight="1" x14ac:dyDescent="0.45">
      <c r="A22" s="112" t="s">
        <v>559</v>
      </c>
      <c r="B22" s="238" t="s">
        <v>45</v>
      </c>
      <c r="C22" s="239"/>
      <c r="D22" s="239"/>
      <c r="E22" s="239"/>
      <c r="F22" s="4">
        <f t="shared" si="2"/>
        <v>65</v>
      </c>
      <c r="G22" s="49">
        <f t="shared" ref="G22:L22" si="7">SUM(G62:G66)</f>
        <v>13</v>
      </c>
      <c r="H22" s="49">
        <f t="shared" si="7"/>
        <v>0</v>
      </c>
      <c r="I22" s="49">
        <f t="shared" si="7"/>
        <v>0</v>
      </c>
      <c r="J22" s="49">
        <f t="shared" si="7"/>
        <v>0</v>
      </c>
      <c r="K22" s="49">
        <f t="shared" si="7"/>
        <v>0</v>
      </c>
      <c r="L22" s="49">
        <f t="shared" si="7"/>
        <v>52</v>
      </c>
      <c r="M22" s="205"/>
    </row>
    <row r="23" spans="1:13" s="67" customFormat="1" ht="14.25" customHeight="1" x14ac:dyDescent="0.45">
      <c r="A23" s="120" t="s">
        <v>560</v>
      </c>
      <c r="B23" s="265" t="s">
        <v>10</v>
      </c>
      <c r="C23" s="266"/>
      <c r="D23" s="266"/>
      <c r="E23" s="266"/>
      <c r="F23" s="4">
        <f t="shared" si="2"/>
        <v>728</v>
      </c>
      <c r="G23" s="50">
        <f t="shared" ref="G23:L23" si="8">SUM(G67:G71)</f>
        <v>713</v>
      </c>
      <c r="H23" s="50">
        <f t="shared" si="8"/>
        <v>14</v>
      </c>
      <c r="I23" s="50">
        <f t="shared" si="8"/>
        <v>0</v>
      </c>
      <c r="J23" s="50">
        <f t="shared" si="8"/>
        <v>0</v>
      </c>
      <c r="K23" s="50">
        <f t="shared" si="8"/>
        <v>1</v>
      </c>
      <c r="L23" s="50">
        <f t="shared" si="8"/>
        <v>0</v>
      </c>
      <c r="M23" s="205"/>
    </row>
    <row r="24" spans="1:13" s="67" customFormat="1" ht="14.25" customHeight="1" x14ac:dyDescent="0.45">
      <c r="A24" s="112" t="s">
        <v>561</v>
      </c>
      <c r="B24" s="267" t="s">
        <v>11</v>
      </c>
      <c r="C24" s="267"/>
      <c r="D24" s="267"/>
      <c r="E24" s="267"/>
      <c r="F24" s="4">
        <f t="shared" si="2"/>
        <v>152</v>
      </c>
      <c r="G24" s="49">
        <f t="shared" ref="G24:L24" si="9">SUM(G72:G73)</f>
        <v>152</v>
      </c>
      <c r="H24" s="49">
        <f t="shared" si="9"/>
        <v>0</v>
      </c>
      <c r="I24" s="49">
        <f t="shared" si="9"/>
        <v>0</v>
      </c>
      <c r="J24" s="49">
        <f t="shared" si="9"/>
        <v>0</v>
      </c>
      <c r="K24" s="49">
        <f t="shared" si="9"/>
        <v>0</v>
      </c>
      <c r="L24" s="49">
        <f t="shared" si="9"/>
        <v>0</v>
      </c>
      <c r="M24" s="205"/>
    </row>
    <row r="25" spans="1:13" s="67" customFormat="1" ht="14.65" customHeight="1" x14ac:dyDescent="0.45">
      <c r="A25" s="44" t="s">
        <v>562</v>
      </c>
      <c r="B25" s="171" t="s">
        <v>211</v>
      </c>
      <c r="C25" s="171"/>
      <c r="D25" s="171"/>
      <c r="E25" s="171"/>
      <c r="F25" s="3">
        <f>SUM(G25:L25)</f>
        <v>14</v>
      </c>
      <c r="G25" s="51">
        <v>13</v>
      </c>
      <c r="H25" s="51">
        <v>0</v>
      </c>
      <c r="I25" s="51">
        <v>0</v>
      </c>
      <c r="J25" s="51">
        <v>0</v>
      </c>
      <c r="K25" s="51">
        <v>1</v>
      </c>
      <c r="L25" s="51">
        <v>0</v>
      </c>
      <c r="M25" s="205"/>
    </row>
    <row r="26" spans="1:13" s="67" customFormat="1" ht="14.25" customHeight="1" x14ac:dyDescent="0.45">
      <c r="A26" s="44" t="s">
        <v>563</v>
      </c>
      <c r="B26" s="171" t="s">
        <v>212</v>
      </c>
      <c r="C26" s="171"/>
      <c r="D26" s="171"/>
      <c r="E26" s="171"/>
      <c r="F26" s="3">
        <f t="shared" si="2"/>
        <v>47</v>
      </c>
      <c r="G26" s="51">
        <v>44</v>
      </c>
      <c r="H26" s="51">
        <v>3</v>
      </c>
      <c r="I26" s="51">
        <v>0</v>
      </c>
      <c r="J26" s="51">
        <v>0</v>
      </c>
      <c r="K26" s="51">
        <v>0</v>
      </c>
      <c r="L26" s="51">
        <v>0</v>
      </c>
      <c r="M26" s="205"/>
    </row>
    <row r="27" spans="1:13" s="67" customFormat="1" ht="14.25" customHeight="1" x14ac:dyDescent="0.45">
      <c r="A27" s="44" t="s">
        <v>564</v>
      </c>
      <c r="B27" s="171" t="s">
        <v>213</v>
      </c>
      <c r="C27" s="171"/>
      <c r="D27" s="171"/>
      <c r="E27" s="171"/>
      <c r="F27" s="3">
        <f t="shared" si="2"/>
        <v>2</v>
      </c>
      <c r="G27" s="51">
        <v>2</v>
      </c>
      <c r="H27" s="51">
        <v>0</v>
      </c>
      <c r="I27" s="51">
        <v>0</v>
      </c>
      <c r="J27" s="51">
        <v>0</v>
      </c>
      <c r="K27" s="51">
        <v>0</v>
      </c>
      <c r="L27" s="51">
        <v>0</v>
      </c>
      <c r="M27" s="205"/>
    </row>
    <row r="28" spans="1:13" s="67" customFormat="1" ht="14.25" customHeight="1" x14ac:dyDescent="0.45">
      <c r="A28" s="44" t="s">
        <v>565</v>
      </c>
      <c r="B28" s="171" t="s">
        <v>214</v>
      </c>
      <c r="C28" s="171"/>
      <c r="D28" s="171"/>
      <c r="E28" s="171"/>
      <c r="F28" s="3">
        <f t="shared" si="2"/>
        <v>6</v>
      </c>
      <c r="G28" s="51">
        <v>6</v>
      </c>
      <c r="H28" s="51">
        <v>0</v>
      </c>
      <c r="I28" s="51">
        <v>0</v>
      </c>
      <c r="J28" s="51">
        <v>0</v>
      </c>
      <c r="K28" s="51">
        <v>0</v>
      </c>
      <c r="L28" s="51">
        <v>0</v>
      </c>
      <c r="M28" s="205"/>
    </row>
    <row r="29" spans="1:13" s="67" customFormat="1" ht="14.25" customHeight="1" x14ac:dyDescent="0.45">
      <c r="A29" s="44" t="s">
        <v>566</v>
      </c>
      <c r="B29" s="171" t="s">
        <v>215</v>
      </c>
      <c r="C29" s="171"/>
      <c r="D29" s="171"/>
      <c r="E29" s="171"/>
      <c r="F29" s="3">
        <f t="shared" si="2"/>
        <v>7</v>
      </c>
      <c r="G29" s="51">
        <v>7</v>
      </c>
      <c r="H29" s="51">
        <v>0</v>
      </c>
      <c r="I29" s="51">
        <v>0</v>
      </c>
      <c r="J29" s="51">
        <v>0</v>
      </c>
      <c r="K29" s="51">
        <v>0</v>
      </c>
      <c r="L29" s="51">
        <v>0</v>
      </c>
      <c r="M29" s="205"/>
    </row>
    <row r="30" spans="1:13" s="67" customFormat="1" ht="14.25" customHeight="1" x14ac:dyDescent="0.45">
      <c r="A30" s="44" t="s">
        <v>567</v>
      </c>
      <c r="B30" s="171" t="s">
        <v>216</v>
      </c>
      <c r="C30" s="171"/>
      <c r="D30" s="171"/>
      <c r="E30" s="171"/>
      <c r="F30" s="3">
        <f t="shared" si="2"/>
        <v>35</v>
      </c>
      <c r="G30" s="51">
        <v>35</v>
      </c>
      <c r="H30" s="51">
        <v>0</v>
      </c>
      <c r="I30" s="51">
        <v>0</v>
      </c>
      <c r="J30" s="51">
        <v>0</v>
      </c>
      <c r="K30" s="51">
        <v>0</v>
      </c>
      <c r="L30" s="51">
        <v>0</v>
      </c>
      <c r="M30" s="205"/>
    </row>
    <row r="31" spans="1:13" s="67" customFormat="1" ht="14.25" customHeight="1" x14ac:dyDescent="0.45">
      <c r="A31" s="44" t="s">
        <v>568</v>
      </c>
      <c r="B31" s="171" t="s">
        <v>217</v>
      </c>
      <c r="C31" s="171"/>
      <c r="D31" s="171"/>
      <c r="E31" s="171"/>
      <c r="F31" s="3">
        <f t="shared" si="2"/>
        <v>21</v>
      </c>
      <c r="G31" s="51">
        <v>21</v>
      </c>
      <c r="H31" s="51">
        <v>0</v>
      </c>
      <c r="I31" s="51">
        <v>0</v>
      </c>
      <c r="J31" s="51">
        <v>0</v>
      </c>
      <c r="K31" s="51">
        <v>0</v>
      </c>
      <c r="L31" s="51">
        <v>0</v>
      </c>
      <c r="M31" s="205"/>
    </row>
    <row r="32" spans="1:13" s="67" customFormat="1" ht="14.25" customHeight="1" x14ac:dyDescent="0.45">
      <c r="A32" s="44" t="s">
        <v>569</v>
      </c>
      <c r="B32" s="171" t="s">
        <v>218</v>
      </c>
      <c r="C32" s="171"/>
      <c r="D32" s="171"/>
      <c r="E32" s="171"/>
      <c r="F32" s="3">
        <f t="shared" si="2"/>
        <v>20</v>
      </c>
      <c r="G32" s="51">
        <v>20</v>
      </c>
      <c r="H32" s="51">
        <v>0</v>
      </c>
      <c r="I32" s="51">
        <v>0</v>
      </c>
      <c r="J32" s="51">
        <v>0</v>
      </c>
      <c r="K32" s="51">
        <v>0</v>
      </c>
      <c r="L32" s="51">
        <v>0</v>
      </c>
      <c r="M32" s="205"/>
    </row>
    <row r="33" spans="1:13" s="67" customFormat="1" ht="14.25" customHeight="1" x14ac:dyDescent="0.45">
      <c r="A33" s="44" t="s">
        <v>570</v>
      </c>
      <c r="B33" s="171" t="s">
        <v>219</v>
      </c>
      <c r="C33" s="171"/>
      <c r="D33" s="171"/>
      <c r="E33" s="171"/>
      <c r="F33" s="3">
        <f t="shared" si="2"/>
        <v>45</v>
      </c>
      <c r="G33" s="51">
        <v>45</v>
      </c>
      <c r="H33" s="51">
        <v>0</v>
      </c>
      <c r="I33" s="51">
        <v>0</v>
      </c>
      <c r="J33" s="51">
        <v>0</v>
      </c>
      <c r="K33" s="51">
        <v>0</v>
      </c>
      <c r="L33" s="51">
        <v>0</v>
      </c>
      <c r="M33" s="205"/>
    </row>
    <row r="34" spans="1:13" s="67" customFormat="1" ht="14.25" customHeight="1" x14ac:dyDescent="0.45">
      <c r="A34" s="44" t="s">
        <v>571</v>
      </c>
      <c r="B34" s="171" t="s">
        <v>220</v>
      </c>
      <c r="C34" s="171"/>
      <c r="D34" s="171"/>
      <c r="E34" s="171"/>
      <c r="F34" s="3">
        <f t="shared" si="2"/>
        <v>48</v>
      </c>
      <c r="G34" s="51">
        <v>48</v>
      </c>
      <c r="H34" s="51">
        <v>0</v>
      </c>
      <c r="I34" s="51">
        <v>0</v>
      </c>
      <c r="J34" s="51">
        <v>0</v>
      </c>
      <c r="K34" s="51">
        <v>0</v>
      </c>
      <c r="L34" s="51">
        <v>0</v>
      </c>
      <c r="M34" s="205"/>
    </row>
    <row r="35" spans="1:13" s="67" customFormat="1" ht="14.25" customHeight="1" x14ac:dyDescent="0.45">
      <c r="A35" s="44" t="s">
        <v>572</v>
      </c>
      <c r="B35" s="171" t="s">
        <v>221</v>
      </c>
      <c r="C35" s="171"/>
      <c r="D35" s="171"/>
      <c r="E35" s="171"/>
      <c r="F35" s="3">
        <f t="shared" si="2"/>
        <v>6</v>
      </c>
      <c r="G35" s="51">
        <v>6</v>
      </c>
      <c r="H35" s="51">
        <v>0</v>
      </c>
      <c r="I35" s="51">
        <v>0</v>
      </c>
      <c r="J35" s="51">
        <v>0</v>
      </c>
      <c r="K35" s="51">
        <v>0</v>
      </c>
      <c r="L35" s="51">
        <v>0</v>
      </c>
      <c r="M35" s="205"/>
    </row>
    <row r="36" spans="1:13" s="67" customFormat="1" ht="14.65" customHeight="1" x14ac:dyDescent="0.45">
      <c r="A36" s="44" t="s">
        <v>573</v>
      </c>
      <c r="B36" s="171" t="s">
        <v>222</v>
      </c>
      <c r="C36" s="171"/>
      <c r="D36" s="171"/>
      <c r="E36" s="171"/>
      <c r="F36" s="3">
        <f t="shared" si="2"/>
        <v>3</v>
      </c>
      <c r="G36" s="51">
        <v>3</v>
      </c>
      <c r="H36" s="51">
        <v>0</v>
      </c>
      <c r="I36" s="51">
        <v>0</v>
      </c>
      <c r="J36" s="51">
        <v>0</v>
      </c>
      <c r="K36" s="51">
        <v>0</v>
      </c>
      <c r="L36" s="51">
        <v>0</v>
      </c>
      <c r="M36" s="205"/>
    </row>
    <row r="37" spans="1:13" s="67" customFormat="1" ht="14.25" customHeight="1" x14ac:dyDescent="0.45">
      <c r="A37" s="44" t="s">
        <v>574</v>
      </c>
      <c r="B37" s="171" t="s">
        <v>223</v>
      </c>
      <c r="C37" s="171"/>
      <c r="D37" s="171"/>
      <c r="E37" s="171"/>
      <c r="F37" s="3">
        <f t="shared" si="2"/>
        <v>65</v>
      </c>
      <c r="G37" s="51">
        <v>65</v>
      </c>
      <c r="H37" s="51">
        <v>0</v>
      </c>
      <c r="I37" s="51">
        <v>0</v>
      </c>
      <c r="J37" s="51">
        <v>0</v>
      </c>
      <c r="K37" s="51">
        <v>0</v>
      </c>
      <c r="L37" s="51">
        <v>0</v>
      </c>
      <c r="M37" s="205"/>
    </row>
    <row r="38" spans="1:13" s="67" customFormat="1" ht="14.25" customHeight="1" x14ac:dyDescent="0.45">
      <c r="A38" s="44" t="s">
        <v>575</v>
      </c>
      <c r="B38" s="171" t="s">
        <v>224</v>
      </c>
      <c r="C38" s="171"/>
      <c r="D38" s="171"/>
      <c r="E38" s="171"/>
      <c r="F38" s="3">
        <f t="shared" si="2"/>
        <v>93</v>
      </c>
      <c r="G38" s="51">
        <v>93</v>
      </c>
      <c r="H38" s="51">
        <v>0</v>
      </c>
      <c r="I38" s="51">
        <v>0</v>
      </c>
      <c r="J38" s="51">
        <v>0</v>
      </c>
      <c r="K38" s="51">
        <v>0</v>
      </c>
      <c r="L38" s="51">
        <v>0</v>
      </c>
      <c r="M38" s="205"/>
    </row>
    <row r="39" spans="1:13" s="67" customFormat="1" ht="14.25" customHeight="1" x14ac:dyDescent="0.45">
      <c r="A39" s="44" t="s">
        <v>576</v>
      </c>
      <c r="B39" s="171" t="s">
        <v>225</v>
      </c>
      <c r="C39" s="171"/>
      <c r="D39" s="171"/>
      <c r="E39" s="171"/>
      <c r="F39" s="3">
        <f t="shared" si="2"/>
        <v>15</v>
      </c>
      <c r="G39" s="51">
        <v>15</v>
      </c>
      <c r="H39" s="51">
        <v>0</v>
      </c>
      <c r="I39" s="51">
        <v>0</v>
      </c>
      <c r="J39" s="51">
        <v>0</v>
      </c>
      <c r="K39" s="51">
        <v>0</v>
      </c>
      <c r="L39" s="51">
        <v>0</v>
      </c>
      <c r="M39" s="205"/>
    </row>
    <row r="40" spans="1:13" s="67" customFormat="1" ht="14.25" customHeight="1" x14ac:dyDescent="0.45">
      <c r="A40" s="44" t="s">
        <v>577</v>
      </c>
      <c r="B40" s="171" t="s">
        <v>226</v>
      </c>
      <c r="C40" s="171"/>
      <c r="D40" s="171"/>
      <c r="E40" s="171"/>
      <c r="F40" s="3">
        <f t="shared" si="2"/>
        <v>10</v>
      </c>
      <c r="G40" s="51">
        <v>10</v>
      </c>
      <c r="H40" s="51">
        <v>0</v>
      </c>
      <c r="I40" s="51">
        <v>0</v>
      </c>
      <c r="J40" s="51">
        <v>0</v>
      </c>
      <c r="K40" s="51">
        <v>0</v>
      </c>
      <c r="L40" s="51">
        <v>0</v>
      </c>
      <c r="M40" s="205"/>
    </row>
    <row r="41" spans="1:13" s="67" customFormat="1" ht="14.25" customHeight="1" x14ac:dyDescent="0.45">
      <c r="A41" s="44" t="s">
        <v>578</v>
      </c>
      <c r="B41" s="171" t="s">
        <v>227</v>
      </c>
      <c r="C41" s="171"/>
      <c r="D41" s="171"/>
      <c r="E41" s="171"/>
      <c r="F41" s="3">
        <f t="shared" si="2"/>
        <v>6</v>
      </c>
      <c r="G41" s="51">
        <v>6</v>
      </c>
      <c r="H41" s="51">
        <v>0</v>
      </c>
      <c r="I41" s="51">
        <v>0</v>
      </c>
      <c r="J41" s="51">
        <v>0</v>
      </c>
      <c r="K41" s="51">
        <v>0</v>
      </c>
      <c r="L41" s="51">
        <v>0</v>
      </c>
      <c r="M41" s="205"/>
    </row>
    <row r="42" spans="1:13" s="67" customFormat="1" ht="14.25" customHeight="1" x14ac:dyDescent="0.45">
      <c r="A42" s="44" t="s">
        <v>579</v>
      </c>
      <c r="B42" s="171" t="s">
        <v>228</v>
      </c>
      <c r="C42" s="171"/>
      <c r="D42" s="171"/>
      <c r="E42" s="171"/>
      <c r="F42" s="3">
        <f t="shared" si="2"/>
        <v>15</v>
      </c>
      <c r="G42" s="51">
        <v>15</v>
      </c>
      <c r="H42" s="51">
        <v>0</v>
      </c>
      <c r="I42" s="51">
        <v>0</v>
      </c>
      <c r="J42" s="51">
        <v>0</v>
      </c>
      <c r="K42" s="51">
        <v>0</v>
      </c>
      <c r="L42" s="51">
        <v>0</v>
      </c>
      <c r="M42" s="205"/>
    </row>
    <row r="43" spans="1:13" s="67" customFormat="1" ht="14.25" customHeight="1" x14ac:dyDescent="0.45">
      <c r="A43" s="44" t="s">
        <v>580</v>
      </c>
      <c r="B43" s="171" t="s">
        <v>229</v>
      </c>
      <c r="C43" s="171"/>
      <c r="D43" s="171"/>
      <c r="E43" s="171"/>
      <c r="F43" s="3">
        <f t="shared" si="2"/>
        <v>23</v>
      </c>
      <c r="G43" s="51">
        <v>23</v>
      </c>
      <c r="H43" s="51">
        <v>0</v>
      </c>
      <c r="I43" s="51">
        <v>0</v>
      </c>
      <c r="J43" s="51">
        <v>0</v>
      </c>
      <c r="K43" s="51">
        <v>0</v>
      </c>
      <c r="L43" s="51">
        <v>0</v>
      </c>
      <c r="M43" s="205"/>
    </row>
    <row r="44" spans="1:13" s="67" customFormat="1" ht="14.25" customHeight="1" x14ac:dyDescent="0.45">
      <c r="A44" s="44" t="s">
        <v>581</v>
      </c>
      <c r="B44" s="171" t="s">
        <v>230</v>
      </c>
      <c r="C44" s="171"/>
      <c r="D44" s="171"/>
      <c r="E44" s="171"/>
      <c r="F44" s="3">
        <f t="shared" si="2"/>
        <v>13</v>
      </c>
      <c r="G44" s="51">
        <v>13</v>
      </c>
      <c r="H44" s="51">
        <v>0</v>
      </c>
      <c r="I44" s="51">
        <v>0</v>
      </c>
      <c r="J44" s="51">
        <v>0</v>
      </c>
      <c r="K44" s="51">
        <v>0</v>
      </c>
      <c r="L44" s="51">
        <v>0</v>
      </c>
      <c r="M44" s="205"/>
    </row>
    <row r="45" spans="1:13" s="67" customFormat="1" ht="14.25" customHeight="1" x14ac:dyDescent="0.45">
      <c r="A45" s="44" t="s">
        <v>582</v>
      </c>
      <c r="B45" s="171" t="s">
        <v>231</v>
      </c>
      <c r="C45" s="171"/>
      <c r="D45" s="171"/>
      <c r="E45" s="171"/>
      <c r="F45" s="3">
        <f t="shared" si="2"/>
        <v>3</v>
      </c>
      <c r="G45" s="51">
        <v>3</v>
      </c>
      <c r="H45" s="51">
        <v>0</v>
      </c>
      <c r="I45" s="51">
        <v>0</v>
      </c>
      <c r="J45" s="51">
        <v>0</v>
      </c>
      <c r="K45" s="51">
        <v>0</v>
      </c>
      <c r="L45" s="51">
        <v>0</v>
      </c>
      <c r="M45" s="205"/>
    </row>
    <row r="46" spans="1:13" s="67" customFormat="1" ht="14.65" customHeight="1" x14ac:dyDescent="0.45">
      <c r="A46" s="44" t="s">
        <v>583</v>
      </c>
      <c r="B46" s="171" t="s">
        <v>232</v>
      </c>
      <c r="C46" s="171"/>
      <c r="D46" s="171"/>
      <c r="E46" s="171"/>
      <c r="F46" s="3">
        <f t="shared" si="2"/>
        <v>1</v>
      </c>
      <c r="G46" s="51">
        <v>1</v>
      </c>
      <c r="H46" s="51">
        <v>0</v>
      </c>
      <c r="I46" s="51">
        <v>0</v>
      </c>
      <c r="J46" s="51">
        <v>0</v>
      </c>
      <c r="K46" s="51">
        <v>0</v>
      </c>
      <c r="L46" s="51">
        <v>0</v>
      </c>
      <c r="M46" s="205"/>
    </row>
    <row r="47" spans="1:13" s="67" customFormat="1" ht="14.25" customHeight="1" x14ac:dyDescent="0.45">
      <c r="A47" s="44" t="s">
        <v>584</v>
      </c>
      <c r="B47" s="171" t="s">
        <v>233</v>
      </c>
      <c r="C47" s="171"/>
      <c r="D47" s="171"/>
      <c r="E47" s="171"/>
      <c r="F47" s="3">
        <f t="shared" si="2"/>
        <v>2</v>
      </c>
      <c r="G47" s="51">
        <v>2</v>
      </c>
      <c r="H47" s="51">
        <v>0</v>
      </c>
      <c r="I47" s="51">
        <v>0</v>
      </c>
      <c r="J47" s="51">
        <v>0</v>
      </c>
      <c r="K47" s="51">
        <v>0</v>
      </c>
      <c r="L47" s="51">
        <v>0</v>
      </c>
      <c r="M47" s="205"/>
    </row>
    <row r="48" spans="1:13" s="67" customFormat="1" ht="29.65" customHeight="1" x14ac:dyDescent="0.45">
      <c r="A48" s="44" t="s">
        <v>585</v>
      </c>
      <c r="B48" s="171" t="s">
        <v>234</v>
      </c>
      <c r="C48" s="171"/>
      <c r="D48" s="171"/>
      <c r="E48" s="171"/>
      <c r="F48" s="3">
        <f t="shared" si="2"/>
        <v>87</v>
      </c>
      <c r="G48" s="51">
        <v>0</v>
      </c>
      <c r="H48" s="51">
        <v>87</v>
      </c>
      <c r="I48" s="51">
        <v>0</v>
      </c>
      <c r="J48" s="51">
        <v>0</v>
      </c>
      <c r="K48" s="51">
        <v>0</v>
      </c>
      <c r="L48" s="51">
        <v>0</v>
      </c>
      <c r="M48" s="205"/>
    </row>
    <row r="49" spans="1:13" s="67" customFormat="1" ht="14.25" customHeight="1" x14ac:dyDescent="0.45">
      <c r="A49" s="44" t="s">
        <v>586</v>
      </c>
      <c r="B49" s="171" t="s">
        <v>235</v>
      </c>
      <c r="C49" s="171"/>
      <c r="D49" s="171"/>
      <c r="E49" s="171"/>
      <c r="F49" s="3">
        <f t="shared" si="2"/>
        <v>6</v>
      </c>
      <c r="G49" s="51">
        <v>0</v>
      </c>
      <c r="H49" s="51">
        <v>6</v>
      </c>
      <c r="I49" s="51">
        <v>0</v>
      </c>
      <c r="J49" s="51">
        <v>0</v>
      </c>
      <c r="K49" s="51">
        <v>0</v>
      </c>
      <c r="L49" s="51">
        <v>0</v>
      </c>
      <c r="M49" s="205"/>
    </row>
    <row r="50" spans="1:13" s="67" customFormat="1" ht="14.25" customHeight="1" x14ac:dyDescent="0.45">
      <c r="A50" s="44" t="s">
        <v>587</v>
      </c>
      <c r="B50" s="171" t="s">
        <v>236</v>
      </c>
      <c r="C50" s="171"/>
      <c r="D50" s="171"/>
      <c r="E50" s="171"/>
      <c r="F50" s="3">
        <f t="shared" si="2"/>
        <v>3</v>
      </c>
      <c r="G50" s="51">
        <v>0</v>
      </c>
      <c r="H50" s="51">
        <v>3</v>
      </c>
      <c r="I50" s="51">
        <v>0</v>
      </c>
      <c r="J50" s="51">
        <v>0</v>
      </c>
      <c r="K50" s="51">
        <v>0</v>
      </c>
      <c r="L50" s="51">
        <v>0</v>
      </c>
      <c r="M50" s="205"/>
    </row>
    <row r="51" spans="1:13" s="67" customFormat="1" ht="14.25" customHeight="1" x14ac:dyDescent="0.45">
      <c r="A51" s="44" t="s">
        <v>588</v>
      </c>
      <c r="B51" s="171" t="s">
        <v>237</v>
      </c>
      <c r="C51" s="171"/>
      <c r="D51" s="171"/>
      <c r="E51" s="171"/>
      <c r="F51" s="3">
        <f t="shared" si="2"/>
        <v>1</v>
      </c>
      <c r="G51" s="51">
        <v>0</v>
      </c>
      <c r="H51" s="51">
        <v>1</v>
      </c>
      <c r="I51" s="51">
        <v>0</v>
      </c>
      <c r="J51" s="51">
        <v>0</v>
      </c>
      <c r="K51" s="51">
        <v>0</v>
      </c>
      <c r="L51" s="51">
        <v>0</v>
      </c>
      <c r="M51" s="205"/>
    </row>
    <row r="52" spans="1:13" s="67" customFormat="1" ht="14.25" customHeight="1" x14ac:dyDescent="0.45">
      <c r="A52" s="44" t="s">
        <v>589</v>
      </c>
      <c r="B52" s="171" t="s">
        <v>238</v>
      </c>
      <c r="C52" s="171"/>
      <c r="D52" s="171"/>
      <c r="E52" s="171"/>
      <c r="F52" s="3">
        <f t="shared" si="2"/>
        <v>10</v>
      </c>
      <c r="G52" s="51">
        <v>0</v>
      </c>
      <c r="H52" s="51">
        <v>10</v>
      </c>
      <c r="I52" s="51">
        <v>0</v>
      </c>
      <c r="J52" s="51">
        <v>0</v>
      </c>
      <c r="K52" s="51">
        <v>0</v>
      </c>
      <c r="L52" s="51">
        <v>0</v>
      </c>
      <c r="M52" s="205"/>
    </row>
    <row r="53" spans="1:13" s="67" customFormat="1" ht="14.25" customHeight="1" x14ac:dyDescent="0.45">
      <c r="A53" s="44" t="s">
        <v>590</v>
      </c>
      <c r="B53" s="171" t="s">
        <v>239</v>
      </c>
      <c r="C53" s="171"/>
      <c r="D53" s="171"/>
      <c r="E53" s="171"/>
      <c r="F53" s="3">
        <f t="shared" si="2"/>
        <v>14</v>
      </c>
      <c r="G53" s="51">
        <v>0</v>
      </c>
      <c r="H53" s="51">
        <v>14</v>
      </c>
      <c r="I53" s="51">
        <v>0</v>
      </c>
      <c r="J53" s="51">
        <v>0</v>
      </c>
      <c r="K53" s="51">
        <v>0</v>
      </c>
      <c r="L53" s="51">
        <v>0</v>
      </c>
      <c r="M53" s="205"/>
    </row>
    <row r="54" spans="1:13" s="67" customFormat="1" ht="14.25" customHeight="1" x14ac:dyDescent="0.45">
      <c r="A54" s="44" t="s">
        <v>591</v>
      </c>
      <c r="B54" s="171" t="s">
        <v>240</v>
      </c>
      <c r="C54" s="171"/>
      <c r="D54" s="171"/>
      <c r="E54" s="171"/>
      <c r="F54" s="3">
        <f t="shared" si="2"/>
        <v>6</v>
      </c>
      <c r="G54" s="51">
        <v>0</v>
      </c>
      <c r="H54" s="51">
        <v>6</v>
      </c>
      <c r="I54" s="51">
        <v>0</v>
      </c>
      <c r="J54" s="51">
        <v>0</v>
      </c>
      <c r="K54" s="51">
        <v>0</v>
      </c>
      <c r="L54" s="51">
        <v>0</v>
      </c>
      <c r="M54" s="205"/>
    </row>
    <row r="55" spans="1:13" s="67" customFormat="1" ht="14.25" customHeight="1" x14ac:dyDescent="0.45">
      <c r="A55" s="44" t="s">
        <v>592</v>
      </c>
      <c r="B55" s="171" t="s">
        <v>241</v>
      </c>
      <c r="C55" s="171"/>
      <c r="D55" s="171"/>
      <c r="E55" s="171"/>
      <c r="F55" s="3">
        <f t="shared" si="2"/>
        <v>4</v>
      </c>
      <c r="G55" s="51">
        <v>0</v>
      </c>
      <c r="H55" s="51">
        <v>4</v>
      </c>
      <c r="I55" s="51">
        <v>0</v>
      </c>
      <c r="J55" s="51">
        <v>0</v>
      </c>
      <c r="K55" s="51">
        <v>0</v>
      </c>
      <c r="L55" s="51">
        <v>0</v>
      </c>
      <c r="M55" s="205"/>
    </row>
    <row r="56" spans="1:13" s="67" customFormat="1" ht="14.25" customHeight="1" x14ac:dyDescent="0.45">
      <c r="A56" s="44" t="s">
        <v>593</v>
      </c>
      <c r="B56" s="171" t="s">
        <v>242</v>
      </c>
      <c r="C56" s="171"/>
      <c r="D56" s="171"/>
      <c r="E56" s="171"/>
      <c r="F56" s="3">
        <f t="shared" si="2"/>
        <v>3</v>
      </c>
      <c r="G56" s="51">
        <v>0</v>
      </c>
      <c r="H56" s="51">
        <v>3</v>
      </c>
      <c r="I56" s="51">
        <v>0</v>
      </c>
      <c r="J56" s="51">
        <v>0</v>
      </c>
      <c r="K56" s="51">
        <v>0</v>
      </c>
      <c r="L56" s="51">
        <v>0</v>
      </c>
      <c r="M56" s="205"/>
    </row>
    <row r="57" spans="1:13" s="67" customFormat="1" ht="14.65" customHeight="1" x14ac:dyDescent="0.45">
      <c r="A57" s="44" t="s">
        <v>594</v>
      </c>
      <c r="B57" s="171" t="s">
        <v>243</v>
      </c>
      <c r="C57" s="171"/>
      <c r="D57" s="171"/>
      <c r="E57" s="171"/>
      <c r="F57" s="3">
        <f t="shared" si="2"/>
        <v>13</v>
      </c>
      <c r="G57" s="51">
        <v>0</v>
      </c>
      <c r="H57" s="51">
        <v>13</v>
      </c>
      <c r="I57" s="51">
        <v>0</v>
      </c>
      <c r="J57" s="51">
        <v>0</v>
      </c>
      <c r="K57" s="51">
        <v>0</v>
      </c>
      <c r="L57" s="51">
        <v>0</v>
      </c>
      <c r="M57" s="205"/>
    </row>
    <row r="58" spans="1:13" s="67" customFormat="1" ht="14.25" customHeight="1" x14ac:dyDescent="0.45">
      <c r="A58" s="44" t="s">
        <v>595</v>
      </c>
      <c r="B58" s="171" t="s">
        <v>244</v>
      </c>
      <c r="C58" s="171"/>
      <c r="D58" s="171"/>
      <c r="E58" s="171"/>
      <c r="F58" s="3">
        <f t="shared" si="2"/>
        <v>185</v>
      </c>
      <c r="G58" s="51">
        <v>0</v>
      </c>
      <c r="H58" s="51">
        <v>185</v>
      </c>
      <c r="I58" s="51">
        <v>0</v>
      </c>
      <c r="J58" s="51">
        <v>0</v>
      </c>
      <c r="K58" s="51">
        <v>0</v>
      </c>
      <c r="L58" s="51">
        <v>0</v>
      </c>
      <c r="M58" s="205"/>
    </row>
    <row r="59" spans="1:13" s="67" customFormat="1" ht="14.25" customHeight="1" x14ac:dyDescent="0.45">
      <c r="A59" s="44" t="s">
        <v>596</v>
      </c>
      <c r="B59" s="171" t="s">
        <v>245</v>
      </c>
      <c r="C59" s="171"/>
      <c r="D59" s="171"/>
      <c r="E59" s="171"/>
      <c r="F59" s="3">
        <f t="shared" si="2"/>
        <v>3</v>
      </c>
      <c r="G59" s="51">
        <v>0</v>
      </c>
      <c r="H59" s="51">
        <v>3</v>
      </c>
      <c r="I59" s="51">
        <v>0</v>
      </c>
      <c r="J59" s="51">
        <v>0</v>
      </c>
      <c r="K59" s="51">
        <v>0</v>
      </c>
      <c r="L59" s="51">
        <v>0</v>
      </c>
      <c r="M59" s="205"/>
    </row>
    <row r="60" spans="1:13" s="67" customFormat="1" ht="14.25" customHeight="1" x14ac:dyDescent="0.45">
      <c r="A60" s="44" t="s">
        <v>597</v>
      </c>
      <c r="B60" s="171" t="s">
        <v>246</v>
      </c>
      <c r="C60" s="171"/>
      <c r="D60" s="171"/>
      <c r="E60" s="171"/>
      <c r="F60" s="3">
        <f t="shared" si="2"/>
        <v>3</v>
      </c>
      <c r="G60" s="51">
        <v>0</v>
      </c>
      <c r="H60" s="51">
        <v>3</v>
      </c>
      <c r="I60" s="51">
        <v>0</v>
      </c>
      <c r="J60" s="51">
        <v>0</v>
      </c>
      <c r="K60" s="51">
        <v>0</v>
      </c>
      <c r="L60" s="51">
        <v>0</v>
      </c>
      <c r="M60" s="205"/>
    </row>
    <row r="61" spans="1:13" s="67" customFormat="1" ht="14.25" customHeight="1" x14ac:dyDescent="0.45">
      <c r="A61" s="44" t="s">
        <v>598</v>
      </c>
      <c r="B61" s="171" t="s">
        <v>224</v>
      </c>
      <c r="C61" s="171"/>
      <c r="D61" s="171"/>
      <c r="E61" s="171"/>
      <c r="F61" s="3">
        <f t="shared" si="2"/>
        <v>5</v>
      </c>
      <c r="G61" s="51">
        <v>0</v>
      </c>
      <c r="H61" s="51">
        <v>5</v>
      </c>
      <c r="I61" s="51">
        <v>0</v>
      </c>
      <c r="J61" s="51">
        <v>0</v>
      </c>
      <c r="K61" s="51">
        <v>0</v>
      </c>
      <c r="L61" s="51">
        <v>0</v>
      </c>
      <c r="M61" s="205"/>
    </row>
    <row r="62" spans="1:13" s="67" customFormat="1" ht="14.25" customHeight="1" x14ac:dyDescent="0.45">
      <c r="A62" s="44" t="s">
        <v>599</v>
      </c>
      <c r="B62" s="171" t="s">
        <v>247</v>
      </c>
      <c r="C62" s="171"/>
      <c r="D62" s="171"/>
      <c r="E62" s="171"/>
      <c r="F62" s="3">
        <f t="shared" si="2"/>
        <v>5</v>
      </c>
      <c r="G62" s="51">
        <v>5</v>
      </c>
      <c r="H62" s="51">
        <v>0</v>
      </c>
      <c r="I62" s="51">
        <v>0</v>
      </c>
      <c r="J62" s="51">
        <v>0</v>
      </c>
      <c r="K62" s="51">
        <v>0</v>
      </c>
      <c r="L62" s="51">
        <v>0</v>
      </c>
      <c r="M62" s="205"/>
    </row>
    <row r="63" spans="1:13" s="67" customFormat="1" ht="14.25" customHeight="1" x14ac:dyDescent="0.45">
      <c r="A63" s="44" t="s">
        <v>600</v>
      </c>
      <c r="B63" s="171" t="s">
        <v>248</v>
      </c>
      <c r="C63" s="171"/>
      <c r="D63" s="171"/>
      <c r="E63" s="171"/>
      <c r="F63" s="3">
        <f t="shared" si="2"/>
        <v>44</v>
      </c>
      <c r="G63" s="51">
        <v>0</v>
      </c>
      <c r="H63" s="51">
        <v>0</v>
      </c>
      <c r="I63" s="51">
        <v>0</v>
      </c>
      <c r="J63" s="51">
        <v>0</v>
      </c>
      <c r="K63" s="51">
        <v>0</v>
      </c>
      <c r="L63" s="51">
        <v>44</v>
      </c>
      <c r="M63" s="205"/>
    </row>
    <row r="64" spans="1:13" s="67" customFormat="1" ht="14.25" customHeight="1" x14ac:dyDescent="0.45">
      <c r="A64" s="44" t="s">
        <v>601</v>
      </c>
      <c r="B64" s="171" t="s">
        <v>249</v>
      </c>
      <c r="C64" s="171"/>
      <c r="D64" s="171"/>
      <c r="E64" s="171"/>
      <c r="F64" s="3">
        <f t="shared" si="2"/>
        <v>7</v>
      </c>
      <c r="G64" s="51">
        <v>0</v>
      </c>
      <c r="H64" s="51">
        <v>0</v>
      </c>
      <c r="I64" s="51">
        <v>0</v>
      </c>
      <c r="J64" s="51">
        <v>0</v>
      </c>
      <c r="K64" s="51">
        <v>0</v>
      </c>
      <c r="L64" s="51">
        <v>7</v>
      </c>
      <c r="M64" s="205"/>
    </row>
    <row r="65" spans="1:13" s="67" customFormat="1" ht="14.25" customHeight="1" x14ac:dyDescent="0.45">
      <c r="A65" s="44" t="s">
        <v>602</v>
      </c>
      <c r="B65" s="171" t="s">
        <v>250</v>
      </c>
      <c r="C65" s="171"/>
      <c r="D65" s="171"/>
      <c r="E65" s="171"/>
      <c r="F65" s="3">
        <f t="shared" si="2"/>
        <v>1</v>
      </c>
      <c r="G65" s="51">
        <v>0</v>
      </c>
      <c r="H65" s="51">
        <v>0</v>
      </c>
      <c r="I65" s="51">
        <v>0</v>
      </c>
      <c r="J65" s="51">
        <v>0</v>
      </c>
      <c r="K65" s="51">
        <v>0</v>
      </c>
      <c r="L65" s="51">
        <v>1</v>
      </c>
      <c r="M65" s="205"/>
    </row>
    <row r="66" spans="1:13" s="67" customFormat="1" ht="14.25" customHeight="1" x14ac:dyDescent="0.45">
      <c r="A66" s="44" t="s">
        <v>603</v>
      </c>
      <c r="B66" s="171" t="s">
        <v>224</v>
      </c>
      <c r="C66" s="171"/>
      <c r="D66" s="171"/>
      <c r="E66" s="171"/>
      <c r="F66" s="3">
        <f t="shared" si="2"/>
        <v>8</v>
      </c>
      <c r="G66" s="51">
        <v>8</v>
      </c>
      <c r="H66" s="51">
        <v>0</v>
      </c>
      <c r="I66" s="51">
        <v>0</v>
      </c>
      <c r="J66" s="51">
        <v>0</v>
      </c>
      <c r="K66" s="51">
        <v>0</v>
      </c>
      <c r="L66" s="51">
        <v>0</v>
      </c>
      <c r="M66" s="205"/>
    </row>
    <row r="67" spans="1:13" s="67" customFormat="1" ht="14.25" customHeight="1" x14ac:dyDescent="0.45">
      <c r="A67" s="44" t="s">
        <v>604</v>
      </c>
      <c r="B67" s="237" t="s">
        <v>251</v>
      </c>
      <c r="C67" s="237"/>
      <c r="D67" s="237"/>
      <c r="E67" s="237"/>
      <c r="F67" s="3">
        <f t="shared" si="2"/>
        <v>95</v>
      </c>
      <c r="G67" s="51">
        <v>81</v>
      </c>
      <c r="H67" s="51">
        <v>14</v>
      </c>
      <c r="I67" s="51">
        <v>0</v>
      </c>
      <c r="J67" s="51">
        <v>0</v>
      </c>
      <c r="K67" s="51">
        <v>0</v>
      </c>
      <c r="L67" s="51">
        <v>0</v>
      </c>
      <c r="M67" s="205"/>
    </row>
    <row r="68" spans="1:13" s="67" customFormat="1" ht="14.25" customHeight="1" x14ac:dyDescent="0.45">
      <c r="A68" s="44" t="s">
        <v>605</v>
      </c>
      <c r="B68" s="237" t="s">
        <v>252</v>
      </c>
      <c r="C68" s="237"/>
      <c r="D68" s="237"/>
      <c r="E68" s="237"/>
      <c r="F68" s="3">
        <f t="shared" si="2"/>
        <v>473</v>
      </c>
      <c r="G68" s="51">
        <v>472</v>
      </c>
      <c r="H68" s="51">
        <v>0</v>
      </c>
      <c r="I68" s="51">
        <v>0</v>
      </c>
      <c r="J68" s="51">
        <v>0</v>
      </c>
      <c r="K68" s="51">
        <v>1</v>
      </c>
      <c r="L68" s="51">
        <v>0</v>
      </c>
      <c r="M68" s="205"/>
    </row>
    <row r="69" spans="1:13" s="67" customFormat="1" ht="14.25" customHeight="1" x14ac:dyDescent="0.45">
      <c r="A69" s="44" t="s">
        <v>606</v>
      </c>
      <c r="B69" s="237" t="s">
        <v>253</v>
      </c>
      <c r="C69" s="237"/>
      <c r="D69" s="237"/>
      <c r="E69" s="237"/>
      <c r="F69" s="3">
        <f t="shared" si="2"/>
        <v>125</v>
      </c>
      <c r="G69" s="51">
        <v>125</v>
      </c>
      <c r="H69" s="51">
        <v>0</v>
      </c>
      <c r="I69" s="51">
        <v>0</v>
      </c>
      <c r="J69" s="51">
        <v>0</v>
      </c>
      <c r="K69" s="51">
        <v>0</v>
      </c>
      <c r="L69" s="51">
        <v>0</v>
      </c>
      <c r="M69" s="205"/>
    </row>
    <row r="70" spans="1:13" s="67" customFormat="1" ht="14.25" customHeight="1" x14ac:dyDescent="0.45">
      <c r="A70" s="44" t="s">
        <v>607</v>
      </c>
      <c r="B70" s="237" t="s">
        <v>254</v>
      </c>
      <c r="C70" s="237"/>
      <c r="D70" s="237"/>
      <c r="E70" s="237"/>
      <c r="F70" s="3">
        <f t="shared" si="2"/>
        <v>9</v>
      </c>
      <c r="G70" s="51">
        <v>9</v>
      </c>
      <c r="H70" s="51">
        <v>0</v>
      </c>
      <c r="I70" s="51">
        <v>0</v>
      </c>
      <c r="J70" s="51">
        <v>0</v>
      </c>
      <c r="K70" s="51">
        <v>0</v>
      </c>
      <c r="L70" s="51">
        <v>0</v>
      </c>
      <c r="M70" s="205"/>
    </row>
    <row r="71" spans="1:13" s="67" customFormat="1" ht="14.25" customHeight="1" x14ac:dyDescent="0.45">
      <c r="A71" s="44" t="s">
        <v>608</v>
      </c>
      <c r="B71" s="237" t="s">
        <v>224</v>
      </c>
      <c r="C71" s="237"/>
      <c r="D71" s="237"/>
      <c r="E71" s="237"/>
      <c r="F71" s="3">
        <f t="shared" si="2"/>
        <v>26</v>
      </c>
      <c r="G71" s="51">
        <v>26</v>
      </c>
      <c r="H71" s="51">
        <v>0</v>
      </c>
      <c r="I71" s="51">
        <v>0</v>
      </c>
      <c r="J71" s="51">
        <v>0</v>
      </c>
      <c r="K71" s="51">
        <v>0</v>
      </c>
      <c r="L71" s="51">
        <v>0</v>
      </c>
      <c r="M71" s="205"/>
    </row>
    <row r="72" spans="1:13" s="67" customFormat="1" ht="14.25" customHeight="1" x14ac:dyDescent="0.45">
      <c r="A72" s="44" t="s">
        <v>609</v>
      </c>
      <c r="B72" s="237" t="s">
        <v>255</v>
      </c>
      <c r="C72" s="237"/>
      <c r="D72" s="237"/>
      <c r="E72" s="237"/>
      <c r="F72" s="3">
        <f t="shared" si="2"/>
        <v>31</v>
      </c>
      <c r="G72" s="51">
        <v>31</v>
      </c>
      <c r="H72" s="51">
        <v>0</v>
      </c>
      <c r="I72" s="51">
        <v>0</v>
      </c>
      <c r="J72" s="51">
        <v>0</v>
      </c>
      <c r="K72" s="51">
        <v>0</v>
      </c>
      <c r="L72" s="51">
        <v>0</v>
      </c>
      <c r="M72" s="205"/>
    </row>
    <row r="73" spans="1:13" s="67" customFormat="1" ht="14.25" customHeight="1" x14ac:dyDescent="0.45">
      <c r="A73" s="44" t="s">
        <v>610</v>
      </c>
      <c r="B73" s="237" t="s">
        <v>256</v>
      </c>
      <c r="C73" s="237"/>
      <c r="D73" s="237"/>
      <c r="E73" s="237"/>
      <c r="F73" s="3">
        <f t="shared" si="2"/>
        <v>121</v>
      </c>
      <c r="G73" s="51">
        <v>121</v>
      </c>
      <c r="H73" s="51">
        <v>0</v>
      </c>
      <c r="I73" s="51">
        <v>0</v>
      </c>
      <c r="J73" s="51">
        <v>0</v>
      </c>
      <c r="K73" s="51">
        <v>0</v>
      </c>
      <c r="L73" s="51">
        <v>0</v>
      </c>
      <c r="M73" s="205"/>
    </row>
    <row r="74" spans="1:13" s="67" customFormat="1" ht="4.1500000000000004" customHeight="1" x14ac:dyDescent="0.45">
      <c r="A74" s="229"/>
      <c r="B74" s="229"/>
      <c r="C74" s="229"/>
      <c r="D74" s="229"/>
      <c r="E74" s="229"/>
      <c r="F74" s="229"/>
      <c r="G74" s="229"/>
      <c r="H74" s="229"/>
      <c r="I74" s="229"/>
      <c r="J74" s="229"/>
      <c r="K74" s="229"/>
      <c r="L74" s="229"/>
      <c r="M74" s="205"/>
    </row>
    <row r="75" spans="1:13" s="67" customFormat="1" ht="39.75" customHeight="1" x14ac:dyDescent="0.45">
      <c r="A75" s="268" t="s">
        <v>165</v>
      </c>
      <c r="B75" s="268"/>
      <c r="C75" s="268"/>
      <c r="D75" s="268"/>
      <c r="E75" s="268"/>
      <c r="F75" s="268"/>
      <c r="G75" s="268"/>
      <c r="H75" s="268"/>
      <c r="I75" s="268"/>
      <c r="J75" s="268"/>
      <c r="K75" s="268"/>
      <c r="L75" s="268"/>
      <c r="M75" s="205"/>
    </row>
    <row r="76" spans="1:13" s="67" customFormat="1" x14ac:dyDescent="0.45">
      <c r="A76" s="269" t="s">
        <v>127</v>
      </c>
      <c r="B76" s="269"/>
      <c r="C76" s="269"/>
      <c r="D76" s="269"/>
      <c r="E76" s="269"/>
      <c r="F76" s="269"/>
      <c r="G76" s="269"/>
      <c r="H76" s="269"/>
      <c r="I76" s="269"/>
      <c r="J76" s="269"/>
      <c r="K76" s="269"/>
      <c r="L76" s="269"/>
      <c r="M76" s="205"/>
    </row>
    <row r="77" spans="1:13" s="67" customFormat="1" x14ac:dyDescent="0.45">
      <c r="A77" s="96" t="s">
        <v>121</v>
      </c>
      <c r="B77" s="96" t="s">
        <v>155</v>
      </c>
      <c r="C77" s="96" t="s">
        <v>156</v>
      </c>
      <c r="D77" s="243" t="s">
        <v>157</v>
      </c>
      <c r="E77" s="243"/>
      <c r="F77" s="243"/>
      <c r="G77" s="243"/>
      <c r="H77" s="243"/>
      <c r="I77" s="243"/>
      <c r="J77" s="243"/>
      <c r="K77" s="243"/>
      <c r="L77" s="243"/>
      <c r="M77" s="205"/>
    </row>
    <row r="78" spans="1:13" s="67" customFormat="1" ht="90.4" customHeight="1" x14ac:dyDescent="0.45">
      <c r="A78" s="43" t="s">
        <v>562</v>
      </c>
      <c r="B78" s="44">
        <v>1</v>
      </c>
      <c r="C78" s="77" t="s">
        <v>611</v>
      </c>
      <c r="D78" s="270" t="s">
        <v>1074</v>
      </c>
      <c r="E78" s="172"/>
      <c r="F78" s="172"/>
      <c r="G78" s="172"/>
      <c r="H78" s="172"/>
      <c r="I78" s="172"/>
      <c r="J78" s="172"/>
      <c r="K78" s="172"/>
      <c r="L78" s="172"/>
      <c r="M78" s="205"/>
    </row>
    <row r="79" spans="1:13" s="67" customFormat="1" ht="15" customHeight="1" x14ac:dyDescent="0.45">
      <c r="A79" s="43" t="s">
        <v>565</v>
      </c>
      <c r="B79" s="44">
        <v>6</v>
      </c>
      <c r="C79" s="77" t="s">
        <v>617</v>
      </c>
      <c r="D79" s="171" t="s">
        <v>1073</v>
      </c>
      <c r="E79" s="171"/>
      <c r="F79" s="171"/>
      <c r="G79" s="171"/>
      <c r="H79" s="171"/>
      <c r="I79" s="171"/>
      <c r="J79" s="171"/>
      <c r="K79" s="171"/>
      <c r="L79" s="171"/>
      <c r="M79" s="205"/>
    </row>
    <row r="80" spans="1:13" s="67" customFormat="1" ht="30" customHeight="1" x14ac:dyDescent="0.45">
      <c r="A80" s="43" t="s">
        <v>605</v>
      </c>
      <c r="B80" s="44">
        <v>2</v>
      </c>
      <c r="C80" s="77" t="s">
        <v>470</v>
      </c>
      <c r="D80" s="171" t="s">
        <v>1071</v>
      </c>
      <c r="E80" s="171"/>
      <c r="F80" s="171"/>
      <c r="G80" s="171"/>
      <c r="H80" s="171"/>
      <c r="I80" s="171"/>
      <c r="J80" s="171"/>
      <c r="K80" s="171"/>
      <c r="L80" s="171"/>
      <c r="M80" s="205"/>
    </row>
    <row r="81" spans="1:13" s="67" customFormat="1" ht="8.1" customHeight="1" x14ac:dyDescent="0.45">
      <c r="A81" s="231"/>
      <c r="B81" s="231"/>
      <c r="C81" s="231"/>
      <c r="D81" s="231"/>
      <c r="E81" s="231"/>
      <c r="F81" s="231"/>
      <c r="G81" s="231"/>
      <c r="H81" s="231"/>
      <c r="I81" s="231"/>
      <c r="J81" s="231"/>
      <c r="K81" s="231"/>
      <c r="L81" s="231"/>
      <c r="M81" s="205"/>
    </row>
    <row r="82" spans="1:13" s="67" customFormat="1" x14ac:dyDescent="0.45">
      <c r="A82" s="251" t="s">
        <v>118</v>
      </c>
      <c r="B82" s="251"/>
      <c r="C82" s="251"/>
      <c r="D82" s="251"/>
      <c r="E82" s="251"/>
      <c r="F82" s="251"/>
      <c r="G82" s="251"/>
      <c r="H82" s="251"/>
      <c r="I82" s="251"/>
      <c r="J82" s="251"/>
      <c r="K82" s="251"/>
      <c r="L82" s="251"/>
      <c r="M82" s="205"/>
    </row>
    <row r="83" spans="1:13" s="90" customFormat="1" x14ac:dyDescent="0.45">
      <c r="A83" s="96" t="s">
        <v>121</v>
      </c>
      <c r="B83" s="96" t="s">
        <v>155</v>
      </c>
      <c r="C83" s="96" t="s">
        <v>156</v>
      </c>
      <c r="D83" s="96" t="s">
        <v>122</v>
      </c>
      <c r="E83" s="243" t="s">
        <v>123</v>
      </c>
      <c r="F83" s="243"/>
      <c r="G83" s="243"/>
      <c r="H83" s="243"/>
      <c r="I83" s="243" t="s">
        <v>124</v>
      </c>
      <c r="J83" s="243"/>
      <c r="K83" s="243"/>
      <c r="L83" s="243"/>
      <c r="M83" s="205"/>
    </row>
    <row r="84" spans="1:13" s="67" customFormat="1" x14ac:dyDescent="0.45">
      <c r="A84" s="43" t="s">
        <v>563</v>
      </c>
      <c r="B84" s="44" t="s">
        <v>698</v>
      </c>
      <c r="C84" s="77" t="s">
        <v>437</v>
      </c>
      <c r="D84" s="43" t="s">
        <v>438</v>
      </c>
      <c r="E84" s="172" t="s">
        <v>612</v>
      </c>
      <c r="F84" s="172"/>
      <c r="G84" s="172"/>
      <c r="H84" s="172"/>
      <c r="I84" s="172"/>
      <c r="J84" s="172"/>
      <c r="K84" s="172"/>
      <c r="L84" s="172"/>
      <c r="M84" s="205"/>
    </row>
    <row r="85" spans="1:13" s="67" customFormat="1" ht="28.5" x14ac:dyDescent="0.45">
      <c r="A85" s="43" t="s">
        <v>563</v>
      </c>
      <c r="B85" s="44">
        <v>22</v>
      </c>
      <c r="C85" s="77" t="s">
        <v>613</v>
      </c>
      <c r="D85" s="2" t="s">
        <v>614</v>
      </c>
      <c r="E85" s="240" t="s">
        <v>268</v>
      </c>
      <c r="F85" s="261"/>
      <c r="G85" s="261"/>
      <c r="H85" s="241"/>
      <c r="I85" s="262"/>
      <c r="J85" s="263"/>
      <c r="K85" s="263"/>
      <c r="L85" s="264"/>
      <c r="M85" s="205"/>
    </row>
    <row r="86" spans="1:13" s="67" customFormat="1" ht="28.5" x14ac:dyDescent="0.45">
      <c r="A86" s="43" t="s">
        <v>563</v>
      </c>
      <c r="B86" s="44">
        <v>37</v>
      </c>
      <c r="C86" s="77" t="s">
        <v>615</v>
      </c>
      <c r="D86" s="2" t="s">
        <v>616</v>
      </c>
      <c r="E86" s="240" t="s">
        <v>268</v>
      </c>
      <c r="F86" s="261"/>
      <c r="G86" s="261"/>
      <c r="H86" s="241"/>
      <c r="I86" s="240"/>
      <c r="J86" s="261"/>
      <c r="K86" s="261"/>
      <c r="L86" s="241"/>
      <c r="M86" s="205"/>
    </row>
    <row r="87" spans="1:13" s="67" customFormat="1" x14ac:dyDescent="0.45">
      <c r="A87" s="43" t="s">
        <v>558</v>
      </c>
      <c r="B87" s="44" t="s">
        <v>618</v>
      </c>
      <c r="C87" s="43" t="s">
        <v>170</v>
      </c>
      <c r="D87" s="43" t="s">
        <v>439</v>
      </c>
      <c r="E87" s="172" t="s">
        <v>271</v>
      </c>
      <c r="F87" s="172"/>
      <c r="G87" s="172"/>
      <c r="H87" s="172"/>
      <c r="I87" s="172"/>
      <c r="J87" s="172"/>
      <c r="K87" s="172"/>
      <c r="L87" s="172"/>
      <c r="M87" s="205"/>
    </row>
    <row r="88" spans="1:13" s="67" customFormat="1" ht="14.45" customHeight="1" x14ac:dyDescent="0.45">
      <c r="A88" s="44" t="s">
        <v>604</v>
      </c>
      <c r="B88" s="44">
        <v>1</v>
      </c>
      <c r="C88" s="77" t="s">
        <v>440</v>
      </c>
      <c r="D88" s="232" t="s">
        <v>453</v>
      </c>
      <c r="E88" s="252" t="s">
        <v>268</v>
      </c>
      <c r="F88" s="253"/>
      <c r="G88" s="253"/>
      <c r="H88" s="254"/>
      <c r="I88" s="252"/>
      <c r="J88" s="253"/>
      <c r="K88" s="253"/>
      <c r="L88" s="254"/>
      <c r="M88" s="205"/>
    </row>
    <row r="89" spans="1:13" s="67" customFormat="1" x14ac:dyDescent="0.45">
      <c r="A89" s="44" t="s">
        <v>604</v>
      </c>
      <c r="B89" s="44">
        <v>2</v>
      </c>
      <c r="C89" s="77" t="s">
        <v>441</v>
      </c>
      <c r="D89" s="233"/>
      <c r="E89" s="255"/>
      <c r="F89" s="256"/>
      <c r="G89" s="256"/>
      <c r="H89" s="257"/>
      <c r="I89" s="255"/>
      <c r="J89" s="256"/>
      <c r="K89" s="256"/>
      <c r="L89" s="257"/>
      <c r="M89" s="205"/>
    </row>
    <row r="90" spans="1:13" s="67" customFormat="1" ht="14.45" customHeight="1" x14ac:dyDescent="0.45">
      <c r="A90" s="44" t="s">
        <v>604</v>
      </c>
      <c r="B90" s="44">
        <v>3</v>
      </c>
      <c r="C90" s="77" t="s">
        <v>442</v>
      </c>
      <c r="D90" s="233"/>
      <c r="E90" s="255"/>
      <c r="F90" s="256"/>
      <c r="G90" s="256"/>
      <c r="H90" s="257"/>
      <c r="I90" s="255"/>
      <c r="J90" s="256"/>
      <c r="K90" s="256"/>
      <c r="L90" s="257"/>
      <c r="M90" s="205"/>
    </row>
    <row r="91" spans="1:13" s="67" customFormat="1" x14ac:dyDescent="0.45">
      <c r="A91" s="44" t="s">
        <v>604</v>
      </c>
      <c r="B91" s="44">
        <v>4</v>
      </c>
      <c r="C91" s="77" t="s">
        <v>443</v>
      </c>
      <c r="D91" s="233"/>
      <c r="E91" s="255"/>
      <c r="F91" s="256"/>
      <c r="G91" s="256"/>
      <c r="H91" s="257"/>
      <c r="I91" s="255"/>
      <c r="J91" s="256"/>
      <c r="K91" s="256"/>
      <c r="L91" s="257"/>
      <c r="M91" s="205"/>
    </row>
    <row r="92" spans="1:13" s="67" customFormat="1" ht="14.45" customHeight="1" x14ac:dyDescent="0.45">
      <c r="A92" s="44" t="s">
        <v>604</v>
      </c>
      <c r="B92" s="44">
        <v>6</v>
      </c>
      <c r="C92" s="77" t="s">
        <v>444</v>
      </c>
      <c r="D92" s="233"/>
      <c r="E92" s="255"/>
      <c r="F92" s="256"/>
      <c r="G92" s="256"/>
      <c r="H92" s="257"/>
      <c r="I92" s="255"/>
      <c r="J92" s="256"/>
      <c r="K92" s="256"/>
      <c r="L92" s="257"/>
      <c r="M92" s="205"/>
    </row>
    <row r="93" spans="1:13" s="67" customFormat="1" x14ac:dyDescent="0.45">
      <c r="A93" s="44" t="s">
        <v>604</v>
      </c>
      <c r="B93" s="44">
        <v>7</v>
      </c>
      <c r="C93" s="77" t="s">
        <v>445</v>
      </c>
      <c r="D93" s="233"/>
      <c r="E93" s="255"/>
      <c r="F93" s="256"/>
      <c r="G93" s="256"/>
      <c r="H93" s="257"/>
      <c r="I93" s="255"/>
      <c r="J93" s="256"/>
      <c r="K93" s="256"/>
      <c r="L93" s="257"/>
      <c r="M93" s="205"/>
    </row>
    <row r="94" spans="1:13" s="67" customFormat="1" ht="14.45" customHeight="1" x14ac:dyDescent="0.45">
      <c r="A94" s="44" t="s">
        <v>604</v>
      </c>
      <c r="B94" s="44">
        <v>9</v>
      </c>
      <c r="C94" s="77" t="s">
        <v>446</v>
      </c>
      <c r="D94" s="233"/>
      <c r="E94" s="255"/>
      <c r="F94" s="256"/>
      <c r="G94" s="256"/>
      <c r="H94" s="257"/>
      <c r="I94" s="255"/>
      <c r="J94" s="256"/>
      <c r="K94" s="256"/>
      <c r="L94" s="257"/>
      <c r="M94" s="205"/>
    </row>
    <row r="95" spans="1:13" s="67" customFormat="1" x14ac:dyDescent="0.45">
      <c r="A95" s="44" t="s">
        <v>604</v>
      </c>
      <c r="B95" s="44">
        <v>10</v>
      </c>
      <c r="C95" s="77" t="s">
        <v>447</v>
      </c>
      <c r="D95" s="233"/>
      <c r="E95" s="255"/>
      <c r="F95" s="256"/>
      <c r="G95" s="256"/>
      <c r="H95" s="257"/>
      <c r="I95" s="255"/>
      <c r="J95" s="256"/>
      <c r="K95" s="256"/>
      <c r="L95" s="257"/>
      <c r="M95" s="205"/>
    </row>
    <row r="96" spans="1:13" s="67" customFormat="1" x14ac:dyDescent="0.45">
      <c r="A96" s="44" t="s">
        <v>604</v>
      </c>
      <c r="B96" s="44">
        <v>11</v>
      </c>
      <c r="C96" s="77" t="s">
        <v>619</v>
      </c>
      <c r="D96" s="233"/>
      <c r="E96" s="255"/>
      <c r="F96" s="256"/>
      <c r="G96" s="256"/>
      <c r="H96" s="257"/>
      <c r="I96" s="255"/>
      <c r="J96" s="256"/>
      <c r="K96" s="256"/>
      <c r="L96" s="257"/>
      <c r="M96" s="205"/>
    </row>
    <row r="97" spans="1:13" s="67" customFormat="1" ht="14.45" customHeight="1" x14ac:dyDescent="0.45">
      <c r="A97" s="44" t="s">
        <v>604</v>
      </c>
      <c r="B97" s="44">
        <v>12</v>
      </c>
      <c r="C97" s="77" t="s">
        <v>448</v>
      </c>
      <c r="D97" s="233"/>
      <c r="E97" s="255"/>
      <c r="F97" s="256"/>
      <c r="G97" s="256"/>
      <c r="H97" s="257"/>
      <c r="I97" s="255"/>
      <c r="J97" s="256"/>
      <c r="K97" s="256"/>
      <c r="L97" s="257"/>
      <c r="M97" s="205"/>
    </row>
    <row r="98" spans="1:13" s="67" customFormat="1" x14ac:dyDescent="0.45">
      <c r="A98" s="44" t="s">
        <v>604</v>
      </c>
      <c r="B98" s="44">
        <v>39</v>
      </c>
      <c r="C98" s="77" t="s">
        <v>449</v>
      </c>
      <c r="D98" s="233"/>
      <c r="E98" s="255"/>
      <c r="F98" s="256"/>
      <c r="G98" s="256"/>
      <c r="H98" s="257"/>
      <c r="I98" s="255"/>
      <c r="J98" s="256"/>
      <c r="K98" s="256"/>
      <c r="L98" s="257"/>
      <c r="M98" s="205"/>
    </row>
    <row r="99" spans="1:13" s="67" customFormat="1" ht="14.45" customHeight="1" x14ac:dyDescent="0.45">
      <c r="A99" s="44" t="s">
        <v>604</v>
      </c>
      <c r="B99" s="44">
        <v>40</v>
      </c>
      <c r="C99" s="77" t="s">
        <v>450</v>
      </c>
      <c r="D99" s="233"/>
      <c r="E99" s="255"/>
      <c r="F99" s="256"/>
      <c r="G99" s="256"/>
      <c r="H99" s="257"/>
      <c r="I99" s="255"/>
      <c r="J99" s="256"/>
      <c r="K99" s="256"/>
      <c r="L99" s="257"/>
      <c r="M99" s="205"/>
    </row>
    <row r="100" spans="1:13" s="67" customFormat="1" x14ac:dyDescent="0.45">
      <c r="A100" s="44" t="s">
        <v>604</v>
      </c>
      <c r="B100" s="44">
        <v>44</v>
      </c>
      <c r="C100" s="77" t="s">
        <v>451</v>
      </c>
      <c r="D100" s="233"/>
      <c r="E100" s="255"/>
      <c r="F100" s="256"/>
      <c r="G100" s="256"/>
      <c r="H100" s="257"/>
      <c r="I100" s="255"/>
      <c r="J100" s="256"/>
      <c r="K100" s="256"/>
      <c r="L100" s="257"/>
      <c r="M100" s="205"/>
    </row>
    <row r="101" spans="1:13" s="67" customFormat="1" ht="14.45" customHeight="1" x14ac:dyDescent="0.45">
      <c r="A101" s="44" t="s">
        <v>604</v>
      </c>
      <c r="B101" s="44">
        <v>56</v>
      </c>
      <c r="C101" s="77" t="s">
        <v>452</v>
      </c>
      <c r="D101" s="234"/>
      <c r="E101" s="258"/>
      <c r="F101" s="259"/>
      <c r="G101" s="259"/>
      <c r="H101" s="260"/>
      <c r="I101" s="258"/>
      <c r="J101" s="259"/>
      <c r="K101" s="259"/>
      <c r="L101" s="260"/>
      <c r="M101" s="205"/>
    </row>
    <row r="102" spans="1:13" s="67" customFormat="1" ht="8.1" customHeight="1" x14ac:dyDescent="0.45">
      <c r="A102" s="231"/>
      <c r="B102" s="231"/>
      <c r="C102" s="231"/>
      <c r="D102" s="231"/>
      <c r="E102" s="231"/>
      <c r="F102" s="231"/>
      <c r="G102" s="231"/>
      <c r="H102" s="231"/>
      <c r="I102" s="231"/>
      <c r="J102" s="231"/>
      <c r="K102" s="231"/>
      <c r="L102" s="231"/>
      <c r="M102" s="205"/>
    </row>
    <row r="103" spans="1:13" s="67" customFormat="1" x14ac:dyDescent="0.45">
      <c r="A103" s="242" t="s">
        <v>41</v>
      </c>
      <c r="B103" s="242"/>
      <c r="C103" s="242"/>
      <c r="D103" s="242"/>
      <c r="E103" s="242"/>
      <c r="F103" s="242"/>
      <c r="G103" s="242"/>
      <c r="H103" s="242"/>
      <c r="I103" s="242"/>
      <c r="J103" s="242"/>
      <c r="K103" s="242"/>
      <c r="L103" s="242"/>
      <c r="M103" s="205"/>
    </row>
    <row r="104" spans="1:13" s="90" customFormat="1" x14ac:dyDescent="0.45">
      <c r="A104" s="96" t="s">
        <v>121</v>
      </c>
      <c r="B104" s="96" t="s">
        <v>155</v>
      </c>
      <c r="C104" s="96" t="s">
        <v>156</v>
      </c>
      <c r="D104" s="96" t="s">
        <v>122</v>
      </c>
      <c r="E104" s="243" t="s">
        <v>123</v>
      </c>
      <c r="F104" s="243"/>
      <c r="G104" s="243"/>
      <c r="H104" s="243"/>
      <c r="I104" s="243" t="s">
        <v>124</v>
      </c>
      <c r="J104" s="243"/>
      <c r="K104" s="243"/>
      <c r="L104" s="243"/>
      <c r="M104" s="205"/>
    </row>
    <row r="105" spans="1:13" s="67" customFormat="1" ht="105" customHeight="1" x14ac:dyDescent="0.45">
      <c r="A105" s="43" t="s">
        <v>562</v>
      </c>
      <c r="B105" s="44">
        <v>1</v>
      </c>
      <c r="C105" s="77" t="s">
        <v>611</v>
      </c>
      <c r="D105" s="29" t="s">
        <v>1075</v>
      </c>
      <c r="E105" s="244" t="s">
        <v>1077</v>
      </c>
      <c r="F105" s="245"/>
      <c r="G105" s="245"/>
      <c r="H105" s="246"/>
      <c r="I105" s="247"/>
      <c r="J105" s="245"/>
      <c r="K105" s="245"/>
      <c r="L105" s="246"/>
      <c r="M105" s="205"/>
    </row>
    <row r="106" spans="1:13" s="67" customFormat="1" ht="45" customHeight="1" x14ac:dyDescent="0.45">
      <c r="A106" s="43" t="s">
        <v>605</v>
      </c>
      <c r="B106" s="44">
        <v>2</v>
      </c>
      <c r="C106" s="77" t="s">
        <v>470</v>
      </c>
      <c r="D106" s="29" t="s">
        <v>620</v>
      </c>
      <c r="E106" s="244" t="s">
        <v>1072</v>
      </c>
      <c r="F106" s="245"/>
      <c r="G106" s="245"/>
      <c r="H106" s="246"/>
      <c r="I106" s="247" t="s">
        <v>1048</v>
      </c>
      <c r="J106" s="245"/>
      <c r="K106" s="245"/>
      <c r="L106" s="246"/>
      <c r="M106" s="205"/>
    </row>
    <row r="107" spans="1:13" s="67" customFormat="1" ht="8.1" customHeight="1" x14ac:dyDescent="0.45">
      <c r="A107" s="231"/>
      <c r="B107" s="231"/>
      <c r="C107" s="231"/>
      <c r="D107" s="231"/>
      <c r="E107" s="231"/>
      <c r="F107" s="231"/>
      <c r="G107" s="231"/>
      <c r="H107" s="231"/>
      <c r="I107" s="231"/>
      <c r="J107" s="231"/>
      <c r="K107" s="231"/>
      <c r="L107" s="231"/>
      <c r="M107" s="205"/>
    </row>
    <row r="108" spans="1:13" s="67" customFormat="1" x14ac:dyDescent="0.45">
      <c r="A108" s="235" t="s">
        <v>125</v>
      </c>
      <c r="B108" s="235"/>
      <c r="C108" s="235"/>
      <c r="D108" s="235"/>
      <c r="E108" s="235"/>
      <c r="F108" s="235"/>
      <c r="G108" s="235"/>
      <c r="H108" s="235"/>
      <c r="I108" s="235"/>
      <c r="J108" s="235"/>
      <c r="K108" s="235"/>
      <c r="L108" s="235"/>
      <c r="M108" s="205"/>
    </row>
    <row r="109" spans="1:13" s="90" customFormat="1" x14ac:dyDescent="0.45">
      <c r="A109" s="96" t="s">
        <v>121</v>
      </c>
      <c r="B109" s="96" t="s">
        <v>155</v>
      </c>
      <c r="C109" s="96" t="s">
        <v>156</v>
      </c>
      <c r="D109" s="248" t="s">
        <v>122</v>
      </c>
      <c r="E109" s="249"/>
      <c r="F109" s="248" t="s">
        <v>123</v>
      </c>
      <c r="G109" s="250"/>
      <c r="H109" s="249"/>
      <c r="I109" s="243" t="s">
        <v>124</v>
      </c>
      <c r="J109" s="243"/>
      <c r="K109" s="243"/>
      <c r="L109" s="243"/>
      <c r="M109" s="205"/>
    </row>
    <row r="110" spans="1:13" s="67" customFormat="1" x14ac:dyDescent="0.45">
      <c r="A110" s="43" t="s">
        <v>600</v>
      </c>
      <c r="B110" s="2" t="s">
        <v>182</v>
      </c>
      <c r="C110" s="44" t="s">
        <v>170</v>
      </c>
      <c r="D110" s="240" t="s">
        <v>248</v>
      </c>
      <c r="E110" s="241"/>
      <c r="F110" s="178" t="s">
        <v>1070</v>
      </c>
      <c r="G110" s="179"/>
      <c r="H110" s="180"/>
      <c r="I110" s="178" t="s">
        <v>978</v>
      </c>
      <c r="J110" s="179"/>
      <c r="K110" s="179"/>
      <c r="L110" s="180"/>
      <c r="M110" s="205"/>
    </row>
    <row r="111" spans="1:13" s="67" customFormat="1" x14ac:dyDescent="0.45">
      <c r="A111" s="43" t="s">
        <v>601</v>
      </c>
      <c r="B111" s="2" t="s">
        <v>182</v>
      </c>
      <c r="C111" s="44" t="s">
        <v>170</v>
      </c>
      <c r="D111" s="240" t="s">
        <v>249</v>
      </c>
      <c r="E111" s="241"/>
      <c r="F111" s="181"/>
      <c r="G111" s="182"/>
      <c r="H111" s="183"/>
      <c r="I111" s="181"/>
      <c r="J111" s="182"/>
      <c r="K111" s="182"/>
      <c r="L111" s="183"/>
      <c r="M111" s="205"/>
    </row>
    <row r="112" spans="1:13" s="67" customFormat="1" x14ac:dyDescent="0.45">
      <c r="A112" s="43" t="s">
        <v>602</v>
      </c>
      <c r="B112" s="2" t="s">
        <v>182</v>
      </c>
      <c r="C112" s="44" t="s">
        <v>170</v>
      </c>
      <c r="D112" s="240" t="s">
        <v>250</v>
      </c>
      <c r="E112" s="241"/>
      <c r="F112" s="184"/>
      <c r="G112" s="185"/>
      <c r="H112" s="186"/>
      <c r="I112" s="184"/>
      <c r="J112" s="185"/>
      <c r="K112" s="185"/>
      <c r="L112" s="186"/>
      <c r="M112" s="205"/>
    </row>
    <row r="113" spans="1:13" ht="8.1" customHeight="1" x14ac:dyDescent="0.45">
      <c r="A113" s="236"/>
      <c r="B113" s="236"/>
      <c r="C113" s="236"/>
      <c r="D113" s="236"/>
      <c r="E113" s="236"/>
      <c r="F113" s="236"/>
      <c r="G113" s="236"/>
      <c r="H113" s="236"/>
      <c r="I113" s="236"/>
      <c r="J113" s="236"/>
      <c r="K113" s="236"/>
      <c r="L113" s="236"/>
      <c r="M113" s="205"/>
    </row>
    <row r="114" spans="1:13" ht="4.1500000000000004" customHeight="1" x14ac:dyDescent="0.45">
      <c r="A114" s="169"/>
      <c r="B114" s="169"/>
      <c r="C114" s="169"/>
      <c r="D114" s="169"/>
      <c r="E114" s="169"/>
      <c r="F114" s="169"/>
      <c r="G114" s="169"/>
      <c r="H114" s="169"/>
      <c r="I114" s="169"/>
      <c r="J114" s="169"/>
      <c r="K114" s="169"/>
      <c r="L114" s="169"/>
      <c r="M114" s="205"/>
    </row>
    <row r="115" spans="1:13" ht="142.5" customHeight="1" x14ac:dyDescent="0.45">
      <c r="A115" s="230"/>
      <c r="B115" s="230"/>
      <c r="C115" s="230"/>
      <c r="D115" s="230"/>
      <c r="E115" s="230"/>
      <c r="F115" s="230"/>
      <c r="G115" s="230"/>
      <c r="H115" s="230"/>
      <c r="I115" s="230"/>
      <c r="J115" s="230"/>
      <c r="K115" s="230"/>
      <c r="L115" s="230"/>
      <c r="M115" s="205"/>
    </row>
    <row r="116" spans="1:13" x14ac:dyDescent="0.45">
      <c r="M116" s="205"/>
    </row>
    <row r="117" spans="1:13" x14ac:dyDescent="0.45">
      <c r="M117" s="205"/>
    </row>
    <row r="118" spans="1:13" x14ac:dyDescent="0.45">
      <c r="M118" s="205"/>
    </row>
    <row r="119" spans="1:13" x14ac:dyDescent="0.45">
      <c r="M119" s="205"/>
    </row>
    <row r="120" spans="1:13" x14ac:dyDescent="0.45">
      <c r="M120" s="205"/>
    </row>
    <row r="121" spans="1:13" x14ac:dyDescent="0.45">
      <c r="M121" s="205"/>
    </row>
    <row r="122" spans="1:13" x14ac:dyDescent="0.45">
      <c r="M122" s="205"/>
    </row>
    <row r="123" spans="1:13" x14ac:dyDescent="0.45">
      <c r="M123" s="205"/>
    </row>
    <row r="124" spans="1:13" x14ac:dyDescent="0.45">
      <c r="M124" s="205"/>
    </row>
    <row r="125" spans="1:13" x14ac:dyDescent="0.45">
      <c r="M125" s="205"/>
    </row>
    <row r="126" spans="1:13" x14ac:dyDescent="0.45">
      <c r="M126" s="205"/>
    </row>
    <row r="127" spans="1:13" x14ac:dyDescent="0.45">
      <c r="M127" s="205"/>
    </row>
    <row r="128" spans="1:13" x14ac:dyDescent="0.45">
      <c r="M128" s="205"/>
    </row>
    <row r="129" spans="13:13" x14ac:dyDescent="0.45">
      <c r="M129" s="205"/>
    </row>
    <row r="130" spans="13:13" x14ac:dyDescent="0.45">
      <c r="M130" s="205"/>
    </row>
    <row r="131" spans="13:13" x14ac:dyDescent="0.45">
      <c r="M131" s="205"/>
    </row>
    <row r="132" spans="13:13" x14ac:dyDescent="0.45">
      <c r="M132" s="205"/>
    </row>
    <row r="133" spans="13:13" x14ac:dyDescent="0.45">
      <c r="M133" s="205"/>
    </row>
    <row r="134" spans="13:13" x14ac:dyDescent="0.45">
      <c r="M134" s="205"/>
    </row>
    <row r="135" spans="13:13" x14ac:dyDescent="0.45">
      <c r="M135" s="205"/>
    </row>
    <row r="136" spans="13:13" x14ac:dyDescent="0.45">
      <c r="M136" s="205"/>
    </row>
    <row r="137" spans="13:13" x14ac:dyDescent="0.45">
      <c r="M137" s="205"/>
    </row>
    <row r="138" spans="13:13" x14ac:dyDescent="0.45">
      <c r="M138" s="205"/>
    </row>
    <row r="139" spans="13:13" x14ac:dyDescent="0.45">
      <c r="M139" s="205"/>
    </row>
    <row r="140" spans="13:13" x14ac:dyDescent="0.45">
      <c r="M140" s="205"/>
    </row>
    <row r="141" spans="13:13" x14ac:dyDescent="0.45">
      <c r="M141" s="205"/>
    </row>
    <row r="142" spans="13:13" x14ac:dyDescent="0.45">
      <c r="M142" s="205"/>
    </row>
    <row r="143" spans="13:13" x14ac:dyDescent="0.45">
      <c r="M143" s="205"/>
    </row>
    <row r="144" spans="13:13" x14ac:dyDescent="0.45">
      <c r="M144" s="205"/>
    </row>
    <row r="145" spans="13:13" x14ac:dyDescent="0.45">
      <c r="M145" s="205"/>
    </row>
    <row r="146" spans="13:13" x14ac:dyDescent="0.45">
      <c r="M146" s="205"/>
    </row>
  </sheetData>
  <mergeCells count="125">
    <mergeCell ref="M1:M146"/>
    <mergeCell ref="D80:L80"/>
    <mergeCell ref="D79:L79"/>
    <mergeCell ref="A11:L11"/>
    <mergeCell ref="A12:L12"/>
    <mergeCell ref="A13:L13"/>
    <mergeCell ref="A14:L14"/>
    <mergeCell ref="A15:E15"/>
    <mergeCell ref="A16:E16"/>
    <mergeCell ref="A7:L7"/>
    <mergeCell ref="A1:C1"/>
    <mergeCell ref="D1:L1"/>
    <mergeCell ref="B2:D2"/>
    <mergeCell ref="A3:C3"/>
    <mergeCell ref="D3:L3"/>
    <mergeCell ref="A4:L4"/>
    <mergeCell ref="A5:L5"/>
    <mergeCell ref="A6:B6"/>
    <mergeCell ref="C6:D6"/>
    <mergeCell ref="E6:F6"/>
    <mergeCell ref="G6:H6"/>
    <mergeCell ref="I6:K6"/>
    <mergeCell ref="A8:L8"/>
    <mergeCell ref="A9:L9"/>
    <mergeCell ref="A10:L10"/>
    <mergeCell ref="H2:L2"/>
    <mergeCell ref="E2:G2"/>
    <mergeCell ref="A17:E17"/>
    <mergeCell ref="B57:E57"/>
    <mergeCell ref="B58:E58"/>
    <mergeCell ref="B59:E59"/>
    <mergeCell ref="B60:E60"/>
    <mergeCell ref="B69:E69"/>
    <mergeCell ref="B55:E55"/>
    <mergeCell ref="B56:E56"/>
    <mergeCell ref="B25:E25"/>
    <mergeCell ref="B26:E26"/>
    <mergeCell ref="B64:E64"/>
    <mergeCell ref="B39:E39"/>
    <mergeCell ref="B40:E40"/>
    <mergeCell ref="B41:E41"/>
    <mergeCell ref="B42:E42"/>
    <mergeCell ref="B43:E43"/>
    <mergeCell ref="B33:E33"/>
    <mergeCell ref="B34:E34"/>
    <mergeCell ref="B35:E35"/>
    <mergeCell ref="B36:E36"/>
    <mergeCell ref="B22:E22"/>
    <mergeCell ref="B23:E23"/>
    <mergeCell ref="B24:E24"/>
    <mergeCell ref="B50:E50"/>
    <mergeCell ref="A74:L74"/>
    <mergeCell ref="A75:L75"/>
    <mergeCell ref="A76:L76"/>
    <mergeCell ref="D77:L77"/>
    <mergeCell ref="D78:L78"/>
    <mergeCell ref="B70:E70"/>
    <mergeCell ref="B71:E71"/>
    <mergeCell ref="B72:E72"/>
    <mergeCell ref="B73:E73"/>
    <mergeCell ref="B52:E52"/>
    <mergeCell ref="B53:E53"/>
    <mergeCell ref="B54:E54"/>
    <mergeCell ref="B65:E65"/>
    <mergeCell ref="B51:E51"/>
    <mergeCell ref="B67:E67"/>
    <mergeCell ref="B61:E61"/>
    <mergeCell ref="B46:E46"/>
    <mergeCell ref="B47:E47"/>
    <mergeCell ref="B48:E48"/>
    <mergeCell ref="B49:E49"/>
    <mergeCell ref="E84:H84"/>
    <mergeCell ref="I84:L84"/>
    <mergeCell ref="E87:H87"/>
    <mergeCell ref="I87:L87"/>
    <mergeCell ref="A81:L81"/>
    <mergeCell ref="A82:L82"/>
    <mergeCell ref="E83:H83"/>
    <mergeCell ref="I83:L83"/>
    <mergeCell ref="E88:H101"/>
    <mergeCell ref="E85:H85"/>
    <mergeCell ref="I85:L85"/>
    <mergeCell ref="E86:H86"/>
    <mergeCell ref="I86:L86"/>
    <mergeCell ref="I88:L101"/>
    <mergeCell ref="D111:E111"/>
    <mergeCell ref="D112:E112"/>
    <mergeCell ref="F110:H112"/>
    <mergeCell ref="I110:L112"/>
    <mergeCell ref="D110:E110"/>
    <mergeCell ref="A103:L103"/>
    <mergeCell ref="E104:H104"/>
    <mergeCell ref="I104:L104"/>
    <mergeCell ref="A107:L107"/>
    <mergeCell ref="E105:H105"/>
    <mergeCell ref="I105:L105"/>
    <mergeCell ref="D109:E109"/>
    <mergeCell ref="F109:H109"/>
    <mergeCell ref="I109:L109"/>
    <mergeCell ref="E106:H106"/>
    <mergeCell ref="I106:L106"/>
    <mergeCell ref="A115:L115"/>
    <mergeCell ref="A114:L114"/>
    <mergeCell ref="A102:L102"/>
    <mergeCell ref="D88:D101"/>
    <mergeCell ref="A108:L108"/>
    <mergeCell ref="A113:L113"/>
    <mergeCell ref="B66:E66"/>
    <mergeCell ref="B68:E68"/>
    <mergeCell ref="B18:E18"/>
    <mergeCell ref="B19:E19"/>
    <mergeCell ref="B20:E20"/>
    <mergeCell ref="B62:E62"/>
    <mergeCell ref="B63:E63"/>
    <mergeCell ref="B27:E27"/>
    <mergeCell ref="B28:E28"/>
    <mergeCell ref="B29:E29"/>
    <mergeCell ref="B30:E30"/>
    <mergeCell ref="B31:E31"/>
    <mergeCell ref="B32:E32"/>
    <mergeCell ref="B37:E37"/>
    <mergeCell ref="B38:E38"/>
    <mergeCell ref="B21:E21"/>
    <mergeCell ref="B44:E44"/>
    <mergeCell ref="B45:E45"/>
  </mergeCells>
  <phoneticPr fontId="15" type="noConversion"/>
  <hyperlinks>
    <hyperlink ref="C84" r:id="rId1" xr:uid="{13374C1A-4718-45F2-A3B8-5CCFC307A8A8}"/>
    <hyperlink ref="C88" r:id="rId2" xr:uid="{E696CF34-17E1-4FC6-8CE9-90CEA5DA2433}"/>
    <hyperlink ref="C89" r:id="rId3" xr:uid="{7F730FDB-4F0E-4E10-9944-5C223E214124}"/>
    <hyperlink ref="C90" r:id="rId4" xr:uid="{F421C166-7A2B-487E-8C7C-A6C947140D5C}"/>
    <hyperlink ref="C91" r:id="rId5" xr:uid="{7BC2A29E-84A8-4D61-BA01-78EE6C572694}"/>
    <hyperlink ref="C92" r:id="rId6" xr:uid="{8CF619DA-BE30-4D0C-B9E0-D5A25F61F8BB}"/>
    <hyperlink ref="C93" r:id="rId7" xr:uid="{2809B7E5-0FAF-4D4B-9980-3E2750071A66}"/>
    <hyperlink ref="C94" r:id="rId8" xr:uid="{6628964F-0FC1-4133-9158-6E3952E2FC3C}"/>
    <hyperlink ref="C95" r:id="rId9" xr:uid="{2A8FC5BB-6754-40DD-A217-1A22CDA82617}"/>
    <hyperlink ref="C97" r:id="rId10" xr:uid="{38530A33-BF6D-4237-AC35-4E96BA57B00E}"/>
    <hyperlink ref="C98" r:id="rId11" xr:uid="{C8104378-DABB-484A-AAE5-238CE8628D82}"/>
    <hyperlink ref="C99" r:id="rId12" xr:uid="{5E296E96-DA15-4630-A923-2101C2841EA2}"/>
    <hyperlink ref="C100" r:id="rId13" xr:uid="{D198DD71-A494-47ED-98F9-CF251589C6D4}"/>
    <hyperlink ref="C101" r:id="rId14" xr:uid="{04F97DEE-647E-4F2A-B8E9-8EF97E6C4713}"/>
    <hyperlink ref="C85" r:id="rId15" xr:uid="{B5F72019-C5EB-4B2B-9D23-5A8B6FB5A30E}"/>
    <hyperlink ref="C86" r:id="rId16" xr:uid="{1FE3436D-3C26-456E-B0B6-0CCF9B62838B}"/>
    <hyperlink ref="C78" r:id="rId17" xr:uid="{BA74C71E-472B-452D-A5F5-635FAB74C46F}"/>
    <hyperlink ref="C96" r:id="rId18" xr:uid="{4EB63DEB-F8DA-40A7-974D-BECA7A63BC4C}"/>
    <hyperlink ref="C106" r:id="rId19" xr:uid="{493457B0-66BF-4567-84C7-86CFDCE9BD04}"/>
    <hyperlink ref="C80" r:id="rId20" xr:uid="{80AC965B-26F6-4315-B31F-3D8F39EA27A2}"/>
    <hyperlink ref="C79" r:id="rId21" xr:uid="{B7A02E81-C09F-465D-B7C8-012DE7C410FC}"/>
    <hyperlink ref="C105" r:id="rId22" xr:uid="{27627C98-6762-4683-9F81-92E06FC42DE6}"/>
  </hyperlinks>
  <pageMargins left="0.7" right="0.7" top="0.75" bottom="0.75" header="0.3" footer="0.3"/>
  <pageSetup paperSize="9" orientation="portrait" r:id="rId23"/>
  <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E1CF7-7AEC-4745-BECF-E122F1B85EE9}">
  <dimension ref="A1:P111"/>
  <sheetViews>
    <sheetView workbookViewId="0">
      <selection activeCell="M19" sqref="M19"/>
    </sheetView>
  </sheetViews>
  <sheetFormatPr defaultRowHeight="14.25" x14ac:dyDescent="0.45"/>
  <cols>
    <col min="1" max="1" width="7.86328125" customWidth="1"/>
    <col min="2" max="2" width="10" customWidth="1"/>
    <col min="3" max="3" width="16.73046875" customWidth="1"/>
    <col min="4" max="4" width="31.3984375" customWidth="1"/>
    <col min="5" max="5" width="18.3984375" customWidth="1"/>
    <col min="6" max="6" width="11.86328125" customWidth="1"/>
    <col min="7" max="8" width="13.3984375" customWidth="1"/>
    <col min="9" max="9" width="13.59765625" customWidth="1"/>
    <col min="10" max="12" width="13.3984375" customWidth="1"/>
    <col min="13" max="13" width="129" customWidth="1"/>
  </cols>
  <sheetData>
    <row r="1" spans="1:12" s="67" customFormat="1" ht="34.5" customHeight="1" x14ac:dyDescent="0.45">
      <c r="A1" s="287" t="s">
        <v>12</v>
      </c>
      <c r="B1" s="287"/>
      <c r="C1" s="287"/>
      <c r="D1" s="288" t="s">
        <v>261</v>
      </c>
      <c r="E1" s="288"/>
      <c r="F1" s="288"/>
      <c r="G1" s="288"/>
      <c r="H1" s="288"/>
      <c r="I1" s="288"/>
      <c r="J1" s="288"/>
      <c r="K1" s="288"/>
      <c r="L1" s="288"/>
    </row>
    <row r="2" spans="1:12" s="67" customFormat="1" ht="18.399999999999999" customHeight="1" x14ac:dyDescent="0.45">
      <c r="A2" s="52" t="s">
        <v>158</v>
      </c>
      <c r="B2" s="274" t="s">
        <v>190</v>
      </c>
      <c r="C2" s="274"/>
      <c r="D2" s="275"/>
      <c r="E2" s="276" t="s">
        <v>262</v>
      </c>
      <c r="F2" s="277"/>
      <c r="G2" s="277"/>
      <c r="H2" s="274" t="s">
        <v>630</v>
      </c>
      <c r="I2" s="274"/>
      <c r="J2" s="274"/>
      <c r="K2" s="274"/>
      <c r="L2" s="275"/>
    </row>
    <row r="3" spans="1:12" s="67" customFormat="1" x14ac:dyDescent="0.45">
      <c r="A3" s="289" t="s">
        <v>116</v>
      </c>
      <c r="B3" s="290"/>
      <c r="C3" s="290"/>
      <c r="D3" s="291" t="s">
        <v>1107</v>
      </c>
      <c r="E3" s="291"/>
      <c r="F3" s="291"/>
      <c r="G3" s="291"/>
      <c r="H3" s="291"/>
      <c r="I3" s="291"/>
      <c r="J3" s="291"/>
      <c r="K3" s="291"/>
      <c r="L3" s="292"/>
    </row>
    <row r="4" spans="1:12" s="67" customFormat="1" ht="4.1500000000000004" customHeight="1" x14ac:dyDescent="0.45">
      <c r="A4" s="293"/>
      <c r="B4" s="294"/>
      <c r="C4" s="294"/>
      <c r="D4" s="294"/>
      <c r="E4" s="294"/>
      <c r="F4" s="294"/>
      <c r="G4" s="294"/>
      <c r="H4" s="294"/>
      <c r="I4" s="294"/>
      <c r="J4" s="294"/>
      <c r="K4" s="294"/>
      <c r="L4" s="295"/>
    </row>
    <row r="5" spans="1:12" s="67" customFormat="1" ht="39.75" customHeight="1" x14ac:dyDescent="0.45">
      <c r="A5" s="268" t="s">
        <v>159</v>
      </c>
      <c r="B5" s="268"/>
      <c r="C5" s="268"/>
      <c r="D5" s="268"/>
      <c r="E5" s="296"/>
      <c r="F5" s="296"/>
      <c r="G5" s="296"/>
      <c r="H5" s="268"/>
      <c r="I5" s="268"/>
      <c r="J5" s="268"/>
      <c r="K5" s="268"/>
      <c r="L5" s="268"/>
    </row>
    <row r="6" spans="1:12" s="67" customFormat="1" ht="15.75" x14ac:dyDescent="0.45">
      <c r="A6" s="297" t="s">
        <v>257</v>
      </c>
      <c r="B6" s="298"/>
      <c r="C6" s="299" t="s">
        <v>621</v>
      </c>
      <c r="D6" s="300"/>
      <c r="E6" s="301" t="s">
        <v>259</v>
      </c>
      <c r="F6" s="302"/>
      <c r="G6" s="299">
        <f>F19</f>
        <v>1094</v>
      </c>
      <c r="H6" s="300"/>
      <c r="I6" s="301" t="s">
        <v>260</v>
      </c>
      <c r="J6" s="302"/>
      <c r="K6" s="302"/>
      <c r="L6" s="148">
        <f>T!C20</f>
        <v>0.22829716193656094</v>
      </c>
    </row>
    <row r="7" spans="1:12" s="67" customFormat="1" ht="13.9" customHeight="1" x14ac:dyDescent="0.45">
      <c r="A7" s="307"/>
      <c r="B7" s="308"/>
      <c r="C7" s="308"/>
      <c r="D7" s="308"/>
      <c r="E7" s="308"/>
      <c r="F7" s="308"/>
      <c r="G7" s="308"/>
      <c r="H7" s="308"/>
      <c r="I7" s="308"/>
      <c r="J7" s="308"/>
      <c r="K7" s="308"/>
      <c r="L7" s="309"/>
    </row>
    <row r="8" spans="1:12" s="67" customFormat="1" ht="4.1500000000000004" customHeight="1" x14ac:dyDescent="0.45">
      <c r="A8" s="293"/>
      <c r="B8" s="294"/>
      <c r="C8" s="294"/>
      <c r="D8" s="294"/>
      <c r="E8" s="294"/>
      <c r="F8" s="294"/>
      <c r="G8" s="294"/>
      <c r="H8" s="294"/>
      <c r="I8" s="294"/>
      <c r="J8" s="294"/>
      <c r="K8" s="294"/>
      <c r="L8" s="295"/>
    </row>
    <row r="9" spans="1:12" s="67" customFormat="1" ht="39.75" customHeight="1" x14ac:dyDescent="0.45">
      <c r="A9" s="268" t="s">
        <v>160</v>
      </c>
      <c r="B9" s="268"/>
      <c r="C9" s="268"/>
      <c r="D9" s="268"/>
      <c r="E9" s="268"/>
      <c r="F9" s="268"/>
      <c r="G9" s="268"/>
      <c r="H9" s="268"/>
      <c r="I9" s="268"/>
      <c r="J9" s="268"/>
      <c r="K9" s="268"/>
      <c r="L9" s="268"/>
    </row>
    <row r="10" spans="1:12" s="67" customFormat="1" x14ac:dyDescent="0.45">
      <c r="A10" s="271" t="s">
        <v>161</v>
      </c>
      <c r="B10" s="272"/>
      <c r="C10" s="272"/>
      <c r="D10" s="272"/>
      <c r="E10" s="272"/>
      <c r="F10" s="272"/>
      <c r="G10" s="272"/>
      <c r="H10" s="272"/>
      <c r="I10" s="272"/>
      <c r="J10" s="272"/>
      <c r="K10" s="272"/>
      <c r="L10" s="273"/>
    </row>
    <row r="11" spans="1:12" s="67" customFormat="1" ht="171.75" customHeight="1" x14ac:dyDescent="0.45">
      <c r="A11" s="280"/>
      <c r="B11" s="226"/>
      <c r="C11" s="226"/>
      <c r="D11" s="226"/>
      <c r="E11" s="226"/>
      <c r="F11" s="226"/>
      <c r="G11" s="226"/>
      <c r="H11" s="226"/>
      <c r="I11" s="226"/>
      <c r="J11" s="226"/>
      <c r="K11" s="226"/>
      <c r="L11" s="281"/>
    </row>
    <row r="12" spans="1:12" s="67" customFormat="1" x14ac:dyDescent="0.45">
      <c r="A12" s="271" t="s">
        <v>266</v>
      </c>
      <c r="B12" s="272"/>
      <c r="C12" s="272"/>
      <c r="D12" s="272"/>
      <c r="E12" s="272"/>
      <c r="F12" s="272"/>
      <c r="G12" s="272"/>
      <c r="H12" s="272"/>
      <c r="I12" s="272"/>
      <c r="J12" s="272"/>
      <c r="K12" s="272"/>
      <c r="L12" s="273"/>
    </row>
    <row r="13" spans="1:12" s="67" customFormat="1" ht="409.15" customHeight="1" x14ac:dyDescent="0.45">
      <c r="A13" s="280"/>
      <c r="B13" s="226"/>
      <c r="C13" s="226"/>
      <c r="D13" s="226"/>
      <c r="E13" s="226"/>
      <c r="F13" s="226"/>
      <c r="G13" s="226"/>
      <c r="H13" s="226"/>
      <c r="I13" s="226"/>
      <c r="J13" s="226"/>
      <c r="K13" s="226"/>
      <c r="L13" s="281"/>
    </row>
    <row r="14" spans="1:12" s="67" customFormat="1" x14ac:dyDescent="0.45">
      <c r="A14" s="271" t="s">
        <v>628</v>
      </c>
      <c r="B14" s="272"/>
      <c r="C14" s="272"/>
      <c r="D14" s="272"/>
      <c r="E14" s="272"/>
      <c r="F14" s="272"/>
      <c r="G14" s="272"/>
      <c r="H14" s="272"/>
      <c r="I14" s="272"/>
      <c r="J14" s="272"/>
      <c r="K14" s="272"/>
      <c r="L14" s="273"/>
    </row>
    <row r="15" spans="1:12" s="67" customFormat="1" ht="76.5" customHeight="1" x14ac:dyDescent="0.45">
      <c r="A15" s="280"/>
      <c r="B15" s="226"/>
      <c r="C15" s="226"/>
      <c r="D15" s="226"/>
      <c r="E15" s="226"/>
      <c r="F15" s="226"/>
      <c r="G15" s="226"/>
      <c r="H15" s="226"/>
      <c r="I15" s="226"/>
      <c r="J15" s="226"/>
      <c r="K15" s="226"/>
      <c r="L15" s="281"/>
    </row>
    <row r="16" spans="1:12" s="67" customFormat="1" x14ac:dyDescent="0.45">
      <c r="A16" s="271" t="s">
        <v>163</v>
      </c>
      <c r="B16" s="272"/>
      <c r="C16" s="272"/>
      <c r="D16" s="272"/>
      <c r="E16" s="272"/>
      <c r="F16" s="272"/>
      <c r="G16" s="272"/>
      <c r="H16" s="272"/>
      <c r="I16" s="272"/>
      <c r="J16" s="272"/>
      <c r="K16" s="272"/>
      <c r="L16" s="273"/>
    </row>
    <row r="17" spans="1:12" s="67" customFormat="1" ht="42.75" x14ac:dyDescent="0.45">
      <c r="A17" s="282" t="s">
        <v>164</v>
      </c>
      <c r="B17" s="283"/>
      <c r="C17" s="283"/>
      <c r="D17" s="283"/>
      <c r="E17" s="283"/>
      <c r="F17" s="60" t="s">
        <v>38</v>
      </c>
      <c r="G17" s="37" t="s">
        <v>39</v>
      </c>
      <c r="H17" s="38" t="s">
        <v>187</v>
      </c>
      <c r="I17" s="39" t="s">
        <v>42</v>
      </c>
      <c r="J17" s="40" t="s">
        <v>188</v>
      </c>
      <c r="K17" s="41" t="s">
        <v>43</v>
      </c>
      <c r="L17" s="42" t="s">
        <v>40</v>
      </c>
    </row>
    <row r="18" spans="1:12" s="67" customFormat="1" ht="14.25" customHeight="1" x14ac:dyDescent="0.45">
      <c r="A18" s="304" t="s">
        <v>46</v>
      </c>
      <c r="B18" s="305"/>
      <c r="C18" s="305"/>
      <c r="D18" s="305"/>
      <c r="E18" s="305"/>
      <c r="F18" s="53">
        <v>1</v>
      </c>
      <c r="G18" s="54">
        <f>G19/$F$19</f>
        <v>0.81718464351005482</v>
      </c>
      <c r="H18" s="55">
        <f t="shared" ref="H18:L18" si="0">H19/$F$19</f>
        <v>0.11882998171846434</v>
      </c>
      <c r="I18" s="58">
        <f t="shared" si="0"/>
        <v>3.5648994515539302E-2</v>
      </c>
      <c r="J18" s="56">
        <f t="shared" si="0"/>
        <v>0</v>
      </c>
      <c r="K18" s="59">
        <f t="shared" si="0"/>
        <v>1.2797074954296161E-2</v>
      </c>
      <c r="L18" s="57">
        <f t="shared" si="0"/>
        <v>1.5539305301645339E-2</v>
      </c>
    </row>
    <row r="19" spans="1:12" s="67" customFormat="1" ht="14.25" customHeight="1" x14ac:dyDescent="0.45">
      <c r="A19" s="306" t="s">
        <v>265</v>
      </c>
      <c r="B19" s="306"/>
      <c r="C19" s="306"/>
      <c r="D19" s="306"/>
      <c r="E19" s="306"/>
      <c r="F19" s="4">
        <f>SUM(G19:L19)</f>
        <v>1094</v>
      </c>
      <c r="G19" s="20">
        <f t="shared" ref="G19:L19" si="1">SUM(G20:G47)</f>
        <v>894</v>
      </c>
      <c r="H19" s="21">
        <f t="shared" si="1"/>
        <v>130</v>
      </c>
      <c r="I19" s="22">
        <f t="shared" si="1"/>
        <v>39</v>
      </c>
      <c r="J19" s="25">
        <f t="shared" si="1"/>
        <v>0</v>
      </c>
      <c r="K19" s="23">
        <f t="shared" si="1"/>
        <v>14</v>
      </c>
      <c r="L19" s="5">
        <f t="shared" si="1"/>
        <v>17</v>
      </c>
    </row>
    <row r="20" spans="1:12" s="67" customFormat="1" ht="14.65" customHeight="1" x14ac:dyDescent="0.45">
      <c r="A20" s="44" t="s">
        <v>146</v>
      </c>
      <c r="B20" s="171" t="s">
        <v>47</v>
      </c>
      <c r="C20" s="171"/>
      <c r="D20" s="171"/>
      <c r="E20" s="171"/>
      <c r="F20" s="48">
        <f>SUM(G20:L20)</f>
        <v>44</v>
      </c>
      <c r="G20" s="51">
        <v>41</v>
      </c>
      <c r="H20" s="1">
        <v>0</v>
      </c>
      <c r="I20" s="48">
        <v>1</v>
      </c>
      <c r="J20" s="1">
        <v>0</v>
      </c>
      <c r="K20" s="48">
        <v>2</v>
      </c>
      <c r="L20" s="1">
        <v>0</v>
      </c>
    </row>
    <row r="21" spans="1:12" s="67" customFormat="1" ht="14.25" customHeight="1" x14ac:dyDescent="0.45">
      <c r="A21" s="44" t="s">
        <v>147</v>
      </c>
      <c r="B21" s="171" t="s">
        <v>48</v>
      </c>
      <c r="C21" s="171"/>
      <c r="D21" s="171"/>
      <c r="E21" s="171"/>
      <c r="F21" s="48">
        <f t="shared" ref="F21:F47" si="2">SUM(G21:L21)</f>
        <v>7</v>
      </c>
      <c r="G21" s="51">
        <v>6</v>
      </c>
      <c r="H21" s="1">
        <v>0</v>
      </c>
      <c r="I21" s="1">
        <v>0</v>
      </c>
      <c r="J21" s="1">
        <v>0</v>
      </c>
      <c r="K21" s="48">
        <v>1</v>
      </c>
      <c r="L21" s="1">
        <v>0</v>
      </c>
    </row>
    <row r="22" spans="1:12" s="67" customFormat="1" ht="14.25" customHeight="1" x14ac:dyDescent="0.45">
      <c r="A22" s="44" t="s">
        <v>148</v>
      </c>
      <c r="B22" s="171" t="s">
        <v>49</v>
      </c>
      <c r="C22" s="171"/>
      <c r="D22" s="171"/>
      <c r="E22" s="171"/>
      <c r="F22" s="48">
        <f t="shared" si="2"/>
        <v>3</v>
      </c>
      <c r="G22" s="51">
        <v>2</v>
      </c>
      <c r="H22" s="1">
        <v>0</v>
      </c>
      <c r="I22" s="48">
        <v>1</v>
      </c>
      <c r="J22" s="1">
        <v>0</v>
      </c>
      <c r="K22" s="1">
        <v>0</v>
      </c>
      <c r="L22" s="1">
        <v>0</v>
      </c>
    </row>
    <row r="23" spans="1:12" s="67" customFormat="1" ht="14.25" customHeight="1" x14ac:dyDescent="0.45">
      <c r="A23" s="44" t="s">
        <v>149</v>
      </c>
      <c r="B23" s="171" t="s">
        <v>50</v>
      </c>
      <c r="C23" s="171"/>
      <c r="D23" s="171"/>
      <c r="E23" s="171"/>
      <c r="F23" s="48">
        <f t="shared" si="2"/>
        <v>48</v>
      </c>
      <c r="G23" s="51">
        <v>47</v>
      </c>
      <c r="H23" s="1">
        <v>0</v>
      </c>
      <c r="I23" s="48">
        <v>1</v>
      </c>
      <c r="J23" s="1">
        <v>0</v>
      </c>
      <c r="K23" s="1">
        <v>0</v>
      </c>
      <c r="L23" s="1">
        <v>0</v>
      </c>
    </row>
    <row r="24" spans="1:12" s="67" customFormat="1" ht="14.25" customHeight="1" x14ac:dyDescent="0.45">
      <c r="A24" s="44" t="s">
        <v>117</v>
      </c>
      <c r="B24" s="171" t="s">
        <v>51</v>
      </c>
      <c r="C24" s="171"/>
      <c r="D24" s="171"/>
      <c r="E24" s="171"/>
      <c r="F24" s="48">
        <f t="shared" si="2"/>
        <v>2</v>
      </c>
      <c r="G24" s="51">
        <v>2</v>
      </c>
      <c r="H24" s="1">
        <v>0</v>
      </c>
      <c r="I24" s="1">
        <v>0</v>
      </c>
      <c r="J24" s="1">
        <v>0</v>
      </c>
      <c r="K24" s="1">
        <v>0</v>
      </c>
      <c r="L24" s="1">
        <v>0</v>
      </c>
    </row>
    <row r="25" spans="1:12" s="67" customFormat="1" ht="14.25" customHeight="1" x14ac:dyDescent="0.45">
      <c r="A25" s="44" t="s">
        <v>150</v>
      </c>
      <c r="B25" s="171" t="s">
        <v>52</v>
      </c>
      <c r="C25" s="171"/>
      <c r="D25" s="171"/>
      <c r="E25" s="171"/>
      <c r="F25" s="48">
        <f t="shared" si="2"/>
        <v>7</v>
      </c>
      <c r="G25" s="51">
        <v>5</v>
      </c>
      <c r="H25" s="1">
        <v>0</v>
      </c>
      <c r="I25" s="48">
        <v>2</v>
      </c>
      <c r="J25" s="1">
        <v>0</v>
      </c>
      <c r="K25" s="1">
        <v>0</v>
      </c>
      <c r="L25" s="1">
        <v>0</v>
      </c>
    </row>
    <row r="26" spans="1:12" s="67" customFormat="1" ht="14.25" customHeight="1" x14ac:dyDescent="0.45">
      <c r="A26" s="44" t="s">
        <v>151</v>
      </c>
      <c r="B26" s="171" t="s">
        <v>53</v>
      </c>
      <c r="C26" s="171"/>
      <c r="D26" s="171"/>
      <c r="E26" s="171"/>
      <c r="F26" s="48">
        <f t="shared" si="2"/>
        <v>10</v>
      </c>
      <c r="G26" s="51">
        <v>10</v>
      </c>
      <c r="H26" s="1">
        <v>0</v>
      </c>
      <c r="I26" s="1">
        <v>0</v>
      </c>
      <c r="J26" s="1">
        <v>0</v>
      </c>
      <c r="K26" s="1">
        <v>0</v>
      </c>
      <c r="L26" s="1">
        <v>0</v>
      </c>
    </row>
    <row r="27" spans="1:12" s="67" customFormat="1" ht="14.25" customHeight="1" x14ac:dyDescent="0.45">
      <c r="A27" s="44" t="s">
        <v>152</v>
      </c>
      <c r="B27" s="171" t="s">
        <v>54</v>
      </c>
      <c r="C27" s="171"/>
      <c r="D27" s="171"/>
      <c r="E27" s="171"/>
      <c r="F27" s="48">
        <f t="shared" si="2"/>
        <v>4</v>
      </c>
      <c r="G27" s="51">
        <v>4</v>
      </c>
      <c r="H27" s="1">
        <v>0</v>
      </c>
      <c r="I27" s="1">
        <v>0</v>
      </c>
      <c r="J27" s="1">
        <v>0</v>
      </c>
      <c r="K27" s="1">
        <v>0</v>
      </c>
      <c r="L27" s="1">
        <v>0</v>
      </c>
    </row>
    <row r="28" spans="1:12" s="67" customFormat="1" ht="14.25" customHeight="1" x14ac:dyDescent="0.45">
      <c r="A28" s="44" t="s">
        <v>119</v>
      </c>
      <c r="B28" s="171" t="s">
        <v>55</v>
      </c>
      <c r="C28" s="171"/>
      <c r="D28" s="171"/>
      <c r="E28" s="171"/>
      <c r="F28" s="48">
        <f t="shared" si="2"/>
        <v>1</v>
      </c>
      <c r="G28" s="51">
        <v>1</v>
      </c>
      <c r="H28" s="1">
        <v>0</v>
      </c>
      <c r="I28" s="1">
        <v>0</v>
      </c>
      <c r="J28" s="1">
        <v>0</v>
      </c>
      <c r="K28" s="1">
        <v>0</v>
      </c>
      <c r="L28" s="1">
        <v>0</v>
      </c>
    </row>
    <row r="29" spans="1:12" s="67" customFormat="1" ht="14.25" customHeight="1" x14ac:dyDescent="0.45">
      <c r="A29" s="44" t="s">
        <v>153</v>
      </c>
      <c r="B29" s="171" t="s">
        <v>56</v>
      </c>
      <c r="C29" s="171"/>
      <c r="D29" s="171"/>
      <c r="E29" s="171"/>
      <c r="F29" s="48">
        <f t="shared" si="2"/>
        <v>76</v>
      </c>
      <c r="G29" s="51">
        <v>0</v>
      </c>
      <c r="H29" s="48">
        <v>73</v>
      </c>
      <c r="I29" s="48">
        <v>3</v>
      </c>
      <c r="J29" s="1">
        <v>0</v>
      </c>
      <c r="K29" s="1">
        <v>0</v>
      </c>
      <c r="L29" s="1">
        <v>0</v>
      </c>
    </row>
    <row r="30" spans="1:12" s="67" customFormat="1" ht="14.65" customHeight="1" x14ac:dyDescent="0.45">
      <c r="A30" s="44" t="s">
        <v>154</v>
      </c>
      <c r="B30" s="171" t="s">
        <v>57</v>
      </c>
      <c r="C30" s="171"/>
      <c r="D30" s="171"/>
      <c r="E30" s="171"/>
      <c r="F30" s="48">
        <f t="shared" si="2"/>
        <v>10</v>
      </c>
      <c r="G30" s="51">
        <v>0</v>
      </c>
      <c r="H30" s="48">
        <v>9</v>
      </c>
      <c r="I30" s="48">
        <v>1</v>
      </c>
      <c r="J30" s="1">
        <v>0</v>
      </c>
      <c r="K30" s="1">
        <v>0</v>
      </c>
      <c r="L30" s="1">
        <v>0</v>
      </c>
    </row>
    <row r="31" spans="1:12" s="67" customFormat="1" ht="14.25" customHeight="1" x14ac:dyDescent="0.45">
      <c r="A31" s="44" t="s">
        <v>191</v>
      </c>
      <c r="B31" s="171" t="s">
        <v>58</v>
      </c>
      <c r="C31" s="171"/>
      <c r="D31" s="171"/>
      <c r="E31" s="171"/>
      <c r="F31" s="48">
        <f t="shared" si="2"/>
        <v>583</v>
      </c>
      <c r="G31" s="51">
        <v>564</v>
      </c>
      <c r="H31" s="48">
        <v>1</v>
      </c>
      <c r="I31" s="48">
        <v>13</v>
      </c>
      <c r="J31" s="1">
        <v>0</v>
      </c>
      <c r="K31" s="48">
        <v>4</v>
      </c>
      <c r="L31" s="48">
        <v>1</v>
      </c>
    </row>
    <row r="32" spans="1:12" s="67" customFormat="1" ht="14.25" customHeight="1" x14ac:dyDescent="0.45">
      <c r="A32" s="44" t="s">
        <v>192</v>
      </c>
      <c r="B32" s="171" t="s">
        <v>59</v>
      </c>
      <c r="C32" s="171"/>
      <c r="D32" s="171"/>
      <c r="E32" s="171"/>
      <c r="F32" s="48">
        <f t="shared" si="2"/>
        <v>13</v>
      </c>
      <c r="G32" s="51">
        <v>0</v>
      </c>
      <c r="H32" s="48">
        <v>11</v>
      </c>
      <c r="I32" s="48">
        <v>2</v>
      </c>
      <c r="J32" s="1">
        <v>0</v>
      </c>
      <c r="K32" s="1">
        <v>0</v>
      </c>
      <c r="L32" s="1">
        <v>0</v>
      </c>
    </row>
    <row r="33" spans="1:12" s="67" customFormat="1" ht="14.25" customHeight="1" x14ac:dyDescent="0.45">
      <c r="A33" s="44" t="s">
        <v>193</v>
      </c>
      <c r="B33" s="171" t="s">
        <v>60</v>
      </c>
      <c r="C33" s="171"/>
      <c r="D33" s="171"/>
      <c r="E33" s="171"/>
      <c r="F33" s="48">
        <f t="shared" si="2"/>
        <v>37</v>
      </c>
      <c r="G33" s="51">
        <v>9</v>
      </c>
      <c r="H33" s="48">
        <v>13</v>
      </c>
      <c r="I33" s="48">
        <v>1</v>
      </c>
      <c r="J33" s="1">
        <v>0</v>
      </c>
      <c r="K33" s="1">
        <v>5</v>
      </c>
      <c r="L33" s="48">
        <v>9</v>
      </c>
    </row>
    <row r="34" spans="1:12" s="67" customFormat="1" ht="14.25" customHeight="1" x14ac:dyDescent="0.45">
      <c r="A34" s="44" t="s">
        <v>194</v>
      </c>
      <c r="B34" s="171" t="s">
        <v>61</v>
      </c>
      <c r="C34" s="171"/>
      <c r="D34" s="171"/>
      <c r="E34" s="171"/>
      <c r="F34" s="48">
        <f t="shared" si="2"/>
        <v>12</v>
      </c>
      <c r="G34" s="51">
        <v>10</v>
      </c>
      <c r="H34" s="1">
        <v>0</v>
      </c>
      <c r="I34" s="48">
        <v>2</v>
      </c>
      <c r="J34" s="1">
        <v>0</v>
      </c>
      <c r="K34" s="1">
        <v>0</v>
      </c>
      <c r="L34" s="1">
        <v>0</v>
      </c>
    </row>
    <row r="35" spans="1:12" s="67" customFormat="1" ht="14.25" customHeight="1" x14ac:dyDescent="0.45">
      <c r="A35" s="44" t="s">
        <v>195</v>
      </c>
      <c r="B35" s="171" t="s">
        <v>62</v>
      </c>
      <c r="C35" s="171"/>
      <c r="D35" s="171"/>
      <c r="E35" s="171"/>
      <c r="F35" s="48">
        <f t="shared" si="2"/>
        <v>43</v>
      </c>
      <c r="G35" s="51">
        <v>32</v>
      </c>
      <c r="H35" s="1">
        <v>0</v>
      </c>
      <c r="I35" s="48">
        <v>4</v>
      </c>
      <c r="J35" s="1">
        <v>0</v>
      </c>
      <c r="K35" s="1">
        <v>0</v>
      </c>
      <c r="L35" s="48">
        <v>7</v>
      </c>
    </row>
    <row r="36" spans="1:12" s="67" customFormat="1" ht="14.25" customHeight="1" x14ac:dyDescent="0.45">
      <c r="A36" s="44" t="s">
        <v>196</v>
      </c>
      <c r="B36" s="171" t="s">
        <v>63</v>
      </c>
      <c r="C36" s="171"/>
      <c r="D36" s="171"/>
      <c r="E36" s="171"/>
      <c r="F36" s="48">
        <f t="shared" si="2"/>
        <v>5</v>
      </c>
      <c r="G36" s="51">
        <v>1</v>
      </c>
      <c r="H36" s="1">
        <v>0</v>
      </c>
      <c r="I36" s="48">
        <v>4</v>
      </c>
      <c r="J36" s="1">
        <v>0</v>
      </c>
      <c r="K36" s="1">
        <v>0</v>
      </c>
      <c r="L36" s="1">
        <v>0</v>
      </c>
    </row>
    <row r="37" spans="1:12" s="67" customFormat="1" ht="14.25" customHeight="1" x14ac:dyDescent="0.45">
      <c r="A37" s="44" t="s">
        <v>197</v>
      </c>
      <c r="B37" s="171" t="s">
        <v>64</v>
      </c>
      <c r="C37" s="171"/>
      <c r="D37" s="171"/>
      <c r="E37" s="171"/>
      <c r="F37" s="48">
        <f t="shared" si="2"/>
        <v>94</v>
      </c>
      <c r="G37" s="51">
        <v>93</v>
      </c>
      <c r="H37" s="1">
        <v>0</v>
      </c>
      <c r="I37" s="48">
        <v>1</v>
      </c>
      <c r="J37" s="1">
        <v>0</v>
      </c>
      <c r="K37" s="1">
        <v>0</v>
      </c>
      <c r="L37" s="1">
        <v>0</v>
      </c>
    </row>
    <row r="38" spans="1:12" s="67" customFormat="1" ht="14.25" customHeight="1" x14ac:dyDescent="0.45">
      <c r="A38" s="44" t="s">
        <v>198</v>
      </c>
      <c r="B38" s="171" t="s">
        <v>65</v>
      </c>
      <c r="C38" s="171"/>
      <c r="D38" s="171"/>
      <c r="E38" s="171"/>
      <c r="F38" s="48">
        <f t="shared" si="2"/>
        <v>1</v>
      </c>
      <c r="G38" s="51">
        <v>1</v>
      </c>
      <c r="H38" s="1">
        <v>0</v>
      </c>
      <c r="I38" s="1">
        <v>0</v>
      </c>
      <c r="J38" s="1">
        <v>0</v>
      </c>
      <c r="K38" s="1">
        <v>0</v>
      </c>
      <c r="L38" s="1">
        <v>0</v>
      </c>
    </row>
    <row r="39" spans="1:12" s="67" customFormat="1" ht="14.25" customHeight="1" x14ac:dyDescent="0.45">
      <c r="A39" s="44" t="s">
        <v>199</v>
      </c>
      <c r="B39" s="171" t="s">
        <v>66</v>
      </c>
      <c r="C39" s="171"/>
      <c r="D39" s="171"/>
      <c r="E39" s="171"/>
      <c r="F39" s="48">
        <f t="shared" si="2"/>
        <v>1</v>
      </c>
      <c r="G39" s="51">
        <v>1</v>
      </c>
      <c r="H39" s="1">
        <v>0</v>
      </c>
      <c r="I39" s="1">
        <v>0</v>
      </c>
      <c r="J39" s="1">
        <v>0</v>
      </c>
      <c r="K39" s="1">
        <v>0</v>
      </c>
      <c r="L39" s="1">
        <v>0</v>
      </c>
    </row>
    <row r="40" spans="1:12" s="67" customFormat="1" ht="14.25" customHeight="1" x14ac:dyDescent="0.45">
      <c r="A40" s="44" t="s">
        <v>200</v>
      </c>
      <c r="B40" s="171" t="s">
        <v>67</v>
      </c>
      <c r="C40" s="171"/>
      <c r="D40" s="171"/>
      <c r="E40" s="171"/>
      <c r="F40" s="48">
        <f t="shared" si="2"/>
        <v>8</v>
      </c>
      <c r="G40" s="51">
        <v>7</v>
      </c>
      <c r="H40" s="1">
        <v>0</v>
      </c>
      <c r="I40" s="1">
        <v>0</v>
      </c>
      <c r="J40" s="1">
        <v>0</v>
      </c>
      <c r="K40" s="48">
        <v>1</v>
      </c>
      <c r="L40" s="1">
        <v>0</v>
      </c>
    </row>
    <row r="41" spans="1:12" s="67" customFormat="1" ht="14.65" customHeight="1" x14ac:dyDescent="0.45">
      <c r="A41" s="44" t="s">
        <v>201</v>
      </c>
      <c r="B41" s="171" t="s">
        <v>68</v>
      </c>
      <c r="C41" s="171"/>
      <c r="D41" s="171"/>
      <c r="E41" s="171"/>
      <c r="F41" s="48">
        <f t="shared" si="2"/>
        <v>14</v>
      </c>
      <c r="G41" s="51">
        <v>14</v>
      </c>
      <c r="H41" s="1">
        <v>0</v>
      </c>
      <c r="I41" s="1">
        <v>0</v>
      </c>
      <c r="J41" s="1">
        <v>0</v>
      </c>
      <c r="K41" s="1">
        <v>0</v>
      </c>
      <c r="L41" s="1">
        <v>0</v>
      </c>
    </row>
    <row r="42" spans="1:12" s="67" customFormat="1" ht="14.25" customHeight="1" x14ac:dyDescent="0.45">
      <c r="A42" s="44" t="s">
        <v>202</v>
      </c>
      <c r="B42" s="171" t="s">
        <v>69</v>
      </c>
      <c r="C42" s="171"/>
      <c r="D42" s="171"/>
      <c r="E42" s="171"/>
      <c r="F42" s="48">
        <f t="shared" si="2"/>
        <v>33</v>
      </c>
      <c r="G42" s="51">
        <v>33</v>
      </c>
      <c r="H42" s="1">
        <v>0</v>
      </c>
      <c r="I42" s="1">
        <v>0</v>
      </c>
      <c r="J42" s="1">
        <v>0</v>
      </c>
      <c r="K42" s="1">
        <v>0</v>
      </c>
      <c r="L42" s="1">
        <v>0</v>
      </c>
    </row>
    <row r="43" spans="1:12" s="67" customFormat="1" ht="14.45" customHeight="1" x14ac:dyDescent="0.45">
      <c r="A43" s="44" t="s">
        <v>203</v>
      </c>
      <c r="B43" s="171" t="s">
        <v>70</v>
      </c>
      <c r="C43" s="171"/>
      <c r="D43" s="171"/>
      <c r="E43" s="171"/>
      <c r="F43" s="48">
        <f t="shared" si="2"/>
        <v>1</v>
      </c>
      <c r="G43" s="51">
        <v>0</v>
      </c>
      <c r="H43" s="1">
        <v>1</v>
      </c>
      <c r="I43" s="1">
        <v>0</v>
      </c>
      <c r="J43" s="1">
        <v>0</v>
      </c>
      <c r="K43" s="1">
        <v>0</v>
      </c>
      <c r="L43" s="1">
        <v>0</v>
      </c>
    </row>
    <row r="44" spans="1:12" s="67" customFormat="1" ht="14.25" customHeight="1" x14ac:dyDescent="0.45">
      <c r="A44" s="44" t="s">
        <v>204</v>
      </c>
      <c r="B44" s="171" t="s">
        <v>71</v>
      </c>
      <c r="C44" s="171"/>
      <c r="D44" s="171"/>
      <c r="E44" s="171"/>
      <c r="F44" s="48">
        <f t="shared" si="2"/>
        <v>7</v>
      </c>
      <c r="G44" s="51">
        <v>5</v>
      </c>
      <c r="H44" s="1">
        <v>0</v>
      </c>
      <c r="I44" s="48">
        <v>1</v>
      </c>
      <c r="J44" s="1">
        <v>0</v>
      </c>
      <c r="K44" s="48">
        <v>1</v>
      </c>
      <c r="L44" s="1">
        <v>0</v>
      </c>
    </row>
    <row r="45" spans="1:12" s="67" customFormat="1" ht="14.25" customHeight="1" x14ac:dyDescent="0.45">
      <c r="A45" s="44" t="s">
        <v>205</v>
      </c>
      <c r="B45" s="171" t="s">
        <v>72</v>
      </c>
      <c r="C45" s="171"/>
      <c r="D45" s="171"/>
      <c r="E45" s="171"/>
      <c r="F45" s="48">
        <f t="shared" si="2"/>
        <v>24</v>
      </c>
      <c r="G45" s="51">
        <v>0</v>
      </c>
      <c r="H45" s="48">
        <v>22</v>
      </c>
      <c r="I45" s="48">
        <v>2</v>
      </c>
      <c r="J45" s="1">
        <v>0</v>
      </c>
      <c r="K45" s="1">
        <v>0</v>
      </c>
      <c r="L45" s="1">
        <v>0</v>
      </c>
    </row>
    <row r="46" spans="1:12" s="67" customFormat="1" ht="14.25" customHeight="1" x14ac:dyDescent="0.45">
      <c r="A46" s="44" t="s">
        <v>206</v>
      </c>
      <c r="B46" s="171" t="s">
        <v>73</v>
      </c>
      <c r="C46" s="171"/>
      <c r="D46" s="171"/>
      <c r="E46" s="171"/>
      <c r="F46" s="48">
        <f t="shared" si="2"/>
        <v>2</v>
      </c>
      <c r="G46" s="51">
        <v>2</v>
      </c>
      <c r="H46" s="1">
        <v>0</v>
      </c>
      <c r="I46" s="1">
        <v>0</v>
      </c>
      <c r="J46" s="1">
        <v>0</v>
      </c>
      <c r="K46" s="1">
        <v>0</v>
      </c>
      <c r="L46" s="1">
        <v>0</v>
      </c>
    </row>
    <row r="47" spans="1:12" s="67" customFormat="1" ht="14.25" customHeight="1" x14ac:dyDescent="0.45">
      <c r="A47" s="44" t="s">
        <v>207</v>
      </c>
      <c r="B47" s="171" t="s">
        <v>74</v>
      </c>
      <c r="C47" s="171"/>
      <c r="D47" s="171"/>
      <c r="E47" s="171"/>
      <c r="F47" s="48">
        <f t="shared" si="2"/>
        <v>4</v>
      </c>
      <c r="G47" s="51">
        <v>4</v>
      </c>
      <c r="H47" s="1">
        <v>0</v>
      </c>
      <c r="I47" s="1">
        <v>0</v>
      </c>
      <c r="J47" s="1">
        <v>0</v>
      </c>
      <c r="K47" s="1">
        <v>0</v>
      </c>
      <c r="L47" s="1">
        <v>0</v>
      </c>
    </row>
    <row r="48" spans="1:12" s="67" customFormat="1" ht="4.1500000000000004" customHeight="1" x14ac:dyDescent="0.45">
      <c r="A48" s="229"/>
      <c r="B48" s="229"/>
      <c r="C48" s="229"/>
      <c r="D48" s="229"/>
      <c r="E48" s="229"/>
      <c r="F48" s="229"/>
      <c r="G48" s="229"/>
      <c r="H48" s="229"/>
      <c r="I48" s="229"/>
      <c r="J48" s="229"/>
      <c r="K48" s="229"/>
      <c r="L48" s="229"/>
    </row>
    <row r="49" spans="1:13" s="67" customFormat="1" ht="39.75" customHeight="1" x14ac:dyDescent="0.45">
      <c r="A49" s="268" t="s">
        <v>165</v>
      </c>
      <c r="B49" s="268"/>
      <c r="C49" s="268"/>
      <c r="D49" s="268"/>
      <c r="E49" s="268"/>
      <c r="F49" s="268"/>
      <c r="G49" s="268"/>
      <c r="H49" s="268"/>
      <c r="I49" s="268"/>
      <c r="J49" s="268"/>
      <c r="K49" s="268"/>
      <c r="L49" s="268"/>
    </row>
    <row r="50" spans="1:13" s="67" customFormat="1" x14ac:dyDescent="0.45">
      <c r="A50" s="269" t="s">
        <v>127</v>
      </c>
      <c r="B50" s="269"/>
      <c r="C50" s="269"/>
      <c r="D50" s="269"/>
      <c r="E50" s="269"/>
      <c r="F50" s="269"/>
      <c r="G50" s="269"/>
      <c r="H50" s="269"/>
      <c r="I50" s="269"/>
      <c r="J50" s="269"/>
      <c r="K50" s="269"/>
      <c r="L50" s="269"/>
    </row>
    <row r="51" spans="1:13" s="67" customFormat="1" x14ac:dyDescent="0.45">
      <c r="A51" s="96" t="s">
        <v>121</v>
      </c>
      <c r="B51" s="96" t="s">
        <v>155</v>
      </c>
      <c r="C51" s="96" t="s">
        <v>156</v>
      </c>
      <c r="D51" s="243" t="s">
        <v>157</v>
      </c>
      <c r="E51" s="243"/>
      <c r="F51" s="243"/>
      <c r="G51" s="243"/>
      <c r="H51" s="243"/>
      <c r="I51" s="243"/>
      <c r="J51" s="243"/>
      <c r="K51" s="243"/>
      <c r="L51" s="243"/>
    </row>
    <row r="52" spans="1:13" s="67" customFormat="1" x14ac:dyDescent="0.45">
      <c r="A52" s="43" t="s">
        <v>193</v>
      </c>
      <c r="B52" s="29" t="s">
        <v>1126</v>
      </c>
      <c r="C52" s="43" t="s">
        <v>170</v>
      </c>
      <c r="D52" s="172" t="s">
        <v>267</v>
      </c>
      <c r="E52" s="172"/>
      <c r="F52" s="172"/>
      <c r="G52" s="172"/>
      <c r="H52" s="172"/>
      <c r="I52" s="172"/>
      <c r="J52" s="172"/>
      <c r="K52" s="172"/>
      <c r="L52" s="172"/>
    </row>
    <row r="53" spans="1:13" s="67" customFormat="1" x14ac:dyDescent="0.45">
      <c r="A53" s="43" t="s">
        <v>193</v>
      </c>
      <c r="B53" s="44">
        <v>26</v>
      </c>
      <c r="C53" s="77" t="s">
        <v>1127</v>
      </c>
      <c r="D53" s="172" t="s">
        <v>1129</v>
      </c>
      <c r="E53" s="172"/>
      <c r="F53" s="172"/>
      <c r="G53" s="172"/>
      <c r="H53" s="172"/>
      <c r="I53" s="172"/>
      <c r="J53" s="172"/>
      <c r="K53" s="172"/>
      <c r="L53" s="172"/>
    </row>
    <row r="54" spans="1:13" s="67" customFormat="1" ht="8.1" customHeight="1" x14ac:dyDescent="0.45">
      <c r="A54" s="231"/>
      <c r="B54" s="231"/>
      <c r="C54" s="231"/>
      <c r="D54" s="231"/>
      <c r="E54" s="231"/>
      <c r="F54" s="231"/>
      <c r="G54" s="231"/>
      <c r="H54" s="231"/>
      <c r="I54" s="231"/>
      <c r="J54" s="231"/>
      <c r="K54" s="231"/>
      <c r="L54" s="231"/>
    </row>
    <row r="55" spans="1:13" s="67" customFormat="1" x14ac:dyDescent="0.45">
      <c r="A55" s="251" t="s">
        <v>118</v>
      </c>
      <c r="B55" s="251"/>
      <c r="C55" s="251"/>
      <c r="D55" s="251"/>
      <c r="E55" s="251"/>
      <c r="F55" s="251"/>
      <c r="G55" s="251"/>
      <c r="H55" s="251"/>
      <c r="I55" s="251"/>
      <c r="J55" s="251"/>
      <c r="K55" s="251"/>
      <c r="L55" s="251"/>
    </row>
    <row r="56" spans="1:13" s="90" customFormat="1" x14ac:dyDescent="0.45">
      <c r="A56" s="96" t="s">
        <v>121</v>
      </c>
      <c r="B56" s="96" t="s">
        <v>155</v>
      </c>
      <c r="C56" s="96" t="s">
        <v>156</v>
      </c>
      <c r="D56" s="96" t="s">
        <v>122</v>
      </c>
      <c r="E56" s="243" t="s">
        <v>123</v>
      </c>
      <c r="F56" s="243"/>
      <c r="G56" s="243"/>
      <c r="H56" s="243"/>
      <c r="I56" s="243" t="s">
        <v>124</v>
      </c>
      <c r="J56" s="243"/>
      <c r="K56" s="243"/>
      <c r="L56" s="243"/>
      <c r="M56" s="87"/>
    </row>
    <row r="57" spans="1:13" s="67" customFormat="1" x14ac:dyDescent="0.45">
      <c r="A57" s="43" t="s">
        <v>153</v>
      </c>
      <c r="B57" s="44" t="s">
        <v>457</v>
      </c>
      <c r="C57" s="43" t="s">
        <v>170</v>
      </c>
      <c r="D57" s="43" t="s">
        <v>56</v>
      </c>
      <c r="E57" s="252" t="s">
        <v>270</v>
      </c>
      <c r="F57" s="253"/>
      <c r="G57" s="253"/>
      <c r="H57" s="254"/>
      <c r="I57" s="178" t="s">
        <v>1150</v>
      </c>
      <c r="J57" s="179"/>
      <c r="K57" s="179"/>
      <c r="L57" s="180"/>
      <c r="M57" s="84"/>
    </row>
    <row r="58" spans="1:13" s="67" customFormat="1" x14ac:dyDescent="0.45">
      <c r="A58" s="43" t="s">
        <v>192</v>
      </c>
      <c r="B58" s="44" t="s">
        <v>457</v>
      </c>
      <c r="C58" s="43" t="s">
        <v>170</v>
      </c>
      <c r="D58" s="43" t="s">
        <v>59</v>
      </c>
      <c r="E58" s="255"/>
      <c r="F58" s="256"/>
      <c r="G58" s="256"/>
      <c r="H58" s="257"/>
      <c r="I58" s="181"/>
      <c r="J58" s="182"/>
      <c r="K58" s="182"/>
      <c r="L58" s="183"/>
      <c r="M58" s="303"/>
    </row>
    <row r="59" spans="1:13" s="67" customFormat="1" x14ac:dyDescent="0.45">
      <c r="A59" s="43" t="s">
        <v>205</v>
      </c>
      <c r="B59" s="44" t="s">
        <v>457</v>
      </c>
      <c r="C59" s="43" t="s">
        <v>170</v>
      </c>
      <c r="D59" s="43" t="s">
        <v>72</v>
      </c>
      <c r="E59" s="258"/>
      <c r="F59" s="259"/>
      <c r="G59" s="259"/>
      <c r="H59" s="260"/>
      <c r="I59" s="184"/>
      <c r="J59" s="185"/>
      <c r="K59" s="185"/>
      <c r="L59" s="186"/>
      <c r="M59" s="303"/>
    </row>
    <row r="60" spans="1:13" s="67" customFormat="1" x14ac:dyDescent="0.45">
      <c r="A60" s="43" t="s">
        <v>154</v>
      </c>
      <c r="B60" s="44" t="s">
        <v>457</v>
      </c>
      <c r="C60" s="43" t="s">
        <v>170</v>
      </c>
      <c r="D60" s="43" t="s">
        <v>57</v>
      </c>
      <c r="E60" s="172" t="s">
        <v>268</v>
      </c>
      <c r="F60" s="172"/>
      <c r="G60" s="172"/>
      <c r="H60" s="172"/>
      <c r="I60" s="172" t="s">
        <v>1151</v>
      </c>
      <c r="J60" s="172"/>
      <c r="K60" s="172"/>
      <c r="L60" s="172"/>
      <c r="M60" s="47"/>
    </row>
    <row r="61" spans="1:13" s="67" customFormat="1" ht="14.45" customHeight="1" x14ac:dyDescent="0.45">
      <c r="A61" s="43" t="s">
        <v>191</v>
      </c>
      <c r="B61" s="44" t="s">
        <v>464</v>
      </c>
      <c r="C61" s="77" t="s">
        <v>465</v>
      </c>
      <c r="D61" s="43" t="s">
        <v>466</v>
      </c>
      <c r="E61" s="172" t="s">
        <v>268</v>
      </c>
      <c r="F61" s="172"/>
      <c r="G61" s="172"/>
      <c r="H61" s="172"/>
      <c r="I61" s="172" t="s">
        <v>1152</v>
      </c>
      <c r="J61" s="172"/>
      <c r="K61" s="172"/>
      <c r="L61" s="172"/>
      <c r="M61" s="47"/>
    </row>
    <row r="62" spans="1:13" s="67" customFormat="1" ht="14.45" customHeight="1" x14ac:dyDescent="0.45">
      <c r="A62" s="43" t="s">
        <v>193</v>
      </c>
      <c r="B62" s="44" t="s">
        <v>473</v>
      </c>
      <c r="C62" s="77" t="s">
        <v>472</v>
      </c>
      <c r="D62" s="232" t="s">
        <v>474</v>
      </c>
      <c r="E62" s="252" t="s">
        <v>271</v>
      </c>
      <c r="F62" s="253"/>
      <c r="G62" s="253"/>
      <c r="H62" s="254"/>
      <c r="I62" s="252" t="s">
        <v>1153</v>
      </c>
      <c r="J62" s="253"/>
      <c r="K62" s="253"/>
      <c r="L62" s="254"/>
      <c r="M62" s="84"/>
    </row>
    <row r="63" spans="1:13" s="67" customFormat="1" x14ac:dyDescent="0.45">
      <c r="A63" s="43" t="s">
        <v>193</v>
      </c>
      <c r="B63" s="44">
        <v>4</v>
      </c>
      <c r="C63" s="77" t="s">
        <v>475</v>
      </c>
      <c r="D63" s="234"/>
      <c r="E63" s="258"/>
      <c r="F63" s="259"/>
      <c r="G63" s="259"/>
      <c r="H63" s="260"/>
      <c r="I63" s="258"/>
      <c r="J63" s="259"/>
      <c r="K63" s="259"/>
      <c r="L63" s="260"/>
    </row>
    <row r="64" spans="1:13" s="67" customFormat="1" x14ac:dyDescent="0.45">
      <c r="A64" s="43" t="s">
        <v>193</v>
      </c>
      <c r="B64" s="44" t="s">
        <v>477</v>
      </c>
      <c r="C64" s="77" t="s">
        <v>478</v>
      </c>
      <c r="D64" s="232" t="s">
        <v>476</v>
      </c>
      <c r="E64" s="252" t="s">
        <v>268</v>
      </c>
      <c r="F64" s="253"/>
      <c r="G64" s="253"/>
      <c r="H64" s="254"/>
      <c r="I64" s="252" t="s">
        <v>1154</v>
      </c>
      <c r="J64" s="253"/>
      <c r="K64" s="253"/>
      <c r="L64" s="254"/>
      <c r="M64" s="47"/>
    </row>
    <row r="65" spans="1:16" s="67" customFormat="1" x14ac:dyDescent="0.45">
      <c r="A65" s="43" t="s">
        <v>193</v>
      </c>
      <c r="B65" s="44">
        <v>11</v>
      </c>
      <c r="C65" s="77" t="s">
        <v>479</v>
      </c>
      <c r="D65" s="234"/>
      <c r="E65" s="258"/>
      <c r="F65" s="259"/>
      <c r="G65" s="259"/>
      <c r="H65" s="260"/>
      <c r="I65" s="258"/>
      <c r="J65" s="259"/>
      <c r="K65" s="259"/>
      <c r="L65" s="260"/>
      <c r="M65" s="47"/>
    </row>
    <row r="66" spans="1:16" s="67" customFormat="1" x14ac:dyDescent="0.45">
      <c r="A66" s="43" t="s">
        <v>193</v>
      </c>
      <c r="B66" s="44" t="s">
        <v>471</v>
      </c>
      <c r="C66" s="43" t="s">
        <v>170</v>
      </c>
      <c r="D66" s="43" t="s">
        <v>272</v>
      </c>
      <c r="E66" s="172" t="s">
        <v>268</v>
      </c>
      <c r="F66" s="172"/>
      <c r="G66" s="172"/>
      <c r="H66" s="172"/>
      <c r="I66" s="172" t="s">
        <v>1155</v>
      </c>
      <c r="J66" s="172"/>
      <c r="K66" s="172"/>
      <c r="L66" s="172"/>
      <c r="M66" s="47"/>
    </row>
    <row r="67" spans="1:16" s="67" customFormat="1" ht="28.7" customHeight="1" x14ac:dyDescent="0.45">
      <c r="A67" s="44" t="s">
        <v>193</v>
      </c>
      <c r="B67" s="29" t="s">
        <v>1130</v>
      </c>
      <c r="C67" s="44" t="s">
        <v>170</v>
      </c>
      <c r="D67" s="29" t="s">
        <v>273</v>
      </c>
      <c r="E67" s="172" t="s">
        <v>268</v>
      </c>
      <c r="F67" s="172"/>
      <c r="G67" s="172"/>
      <c r="H67" s="172"/>
      <c r="I67" s="172"/>
      <c r="J67" s="172"/>
      <c r="K67" s="172"/>
      <c r="L67" s="172"/>
      <c r="M67" s="47"/>
    </row>
    <row r="68" spans="1:16" s="67" customFormat="1" ht="28.5" x14ac:dyDescent="0.45">
      <c r="A68" s="44" t="s">
        <v>193</v>
      </c>
      <c r="B68" s="44">
        <v>34</v>
      </c>
      <c r="C68" s="80" t="s">
        <v>481</v>
      </c>
      <c r="D68" s="29" t="s">
        <v>274</v>
      </c>
      <c r="E68" s="172" t="s">
        <v>268</v>
      </c>
      <c r="F68" s="172"/>
      <c r="G68" s="172"/>
      <c r="H68" s="172"/>
      <c r="I68" s="172"/>
      <c r="J68" s="172"/>
      <c r="K68" s="172"/>
      <c r="L68" s="172"/>
    </row>
    <row r="69" spans="1:16" s="67" customFormat="1" x14ac:dyDescent="0.45">
      <c r="A69" s="44" t="s">
        <v>193</v>
      </c>
      <c r="B69" s="44" t="s">
        <v>490</v>
      </c>
      <c r="C69" s="77" t="s">
        <v>478</v>
      </c>
      <c r="D69" s="29" t="s">
        <v>476</v>
      </c>
      <c r="E69" s="172" t="s">
        <v>303</v>
      </c>
      <c r="F69" s="172"/>
      <c r="G69" s="172"/>
      <c r="H69" s="172"/>
      <c r="I69" s="172"/>
      <c r="J69" s="172"/>
      <c r="K69" s="172"/>
      <c r="L69" s="172"/>
    </row>
    <row r="70" spans="1:16" s="67" customFormat="1" x14ac:dyDescent="0.45">
      <c r="A70" s="44" t="s">
        <v>193</v>
      </c>
      <c r="B70" s="44">
        <v>26</v>
      </c>
      <c r="C70" s="77" t="s">
        <v>1127</v>
      </c>
      <c r="D70" s="29" t="s">
        <v>627</v>
      </c>
      <c r="E70" s="172" t="s">
        <v>1133</v>
      </c>
      <c r="F70" s="172"/>
      <c r="G70" s="172"/>
      <c r="H70" s="172"/>
      <c r="I70" s="172" t="s">
        <v>1128</v>
      </c>
      <c r="J70" s="172"/>
      <c r="K70" s="172"/>
      <c r="L70" s="172"/>
    </row>
    <row r="71" spans="1:16" s="67" customFormat="1" x14ac:dyDescent="0.45">
      <c r="A71" s="44" t="s">
        <v>203</v>
      </c>
      <c r="B71" s="44">
        <v>1</v>
      </c>
      <c r="C71" s="77" t="s">
        <v>494</v>
      </c>
      <c r="D71" s="29" t="s">
        <v>495</v>
      </c>
      <c r="E71" s="172" t="s">
        <v>270</v>
      </c>
      <c r="F71" s="172"/>
      <c r="G71" s="172"/>
      <c r="H71" s="172"/>
      <c r="I71" s="172" t="s">
        <v>713</v>
      </c>
      <c r="J71" s="172"/>
      <c r="K71" s="172"/>
      <c r="L71" s="172"/>
    </row>
    <row r="72" spans="1:16" s="67" customFormat="1" ht="8.1" customHeight="1" x14ac:dyDescent="0.45">
      <c r="A72" s="231"/>
      <c r="B72" s="231"/>
      <c r="C72" s="231"/>
      <c r="D72" s="231"/>
      <c r="E72" s="231"/>
      <c r="F72" s="231"/>
      <c r="G72" s="231"/>
      <c r="H72" s="231"/>
      <c r="I72" s="231"/>
      <c r="J72" s="231"/>
      <c r="K72" s="231"/>
      <c r="L72" s="231"/>
    </row>
    <row r="73" spans="1:16" s="67" customFormat="1" x14ac:dyDescent="0.45">
      <c r="A73" s="242" t="s">
        <v>41</v>
      </c>
      <c r="B73" s="242"/>
      <c r="C73" s="242"/>
      <c r="D73" s="242"/>
      <c r="E73" s="242"/>
      <c r="F73" s="242"/>
      <c r="G73" s="242"/>
      <c r="H73" s="242"/>
      <c r="I73" s="242"/>
      <c r="J73" s="242"/>
      <c r="K73" s="242"/>
      <c r="L73" s="242"/>
    </row>
    <row r="74" spans="1:16" s="90" customFormat="1" x14ac:dyDescent="0.45">
      <c r="A74" s="96" t="s">
        <v>121</v>
      </c>
      <c r="B74" s="96" t="s">
        <v>155</v>
      </c>
      <c r="C74" s="96" t="s">
        <v>156</v>
      </c>
      <c r="D74" s="96" t="s">
        <v>122</v>
      </c>
      <c r="E74" s="243" t="s">
        <v>123</v>
      </c>
      <c r="F74" s="243"/>
      <c r="G74" s="243"/>
      <c r="H74" s="243"/>
      <c r="I74" s="243" t="s">
        <v>124</v>
      </c>
      <c r="J74" s="243"/>
      <c r="K74" s="243"/>
      <c r="L74" s="243"/>
      <c r="M74" s="67"/>
    </row>
    <row r="75" spans="1:16" s="67" customFormat="1" ht="95" customHeight="1" x14ac:dyDescent="0.45">
      <c r="A75" s="43" t="s">
        <v>146</v>
      </c>
      <c r="B75" s="44">
        <v>21</v>
      </c>
      <c r="C75" s="77" t="s">
        <v>455</v>
      </c>
      <c r="D75" s="232" t="s">
        <v>275</v>
      </c>
      <c r="E75" s="313" t="s">
        <v>1143</v>
      </c>
      <c r="F75" s="314"/>
      <c r="G75" s="314"/>
      <c r="H75" s="315"/>
      <c r="I75" s="313" t="s">
        <v>1145</v>
      </c>
      <c r="J75" s="314"/>
      <c r="K75" s="314"/>
      <c r="L75" s="315"/>
      <c r="M75" s="303"/>
    </row>
    <row r="76" spans="1:16" s="67" customFormat="1" ht="95" customHeight="1" x14ac:dyDescent="0.45">
      <c r="A76" s="43" t="s">
        <v>146</v>
      </c>
      <c r="B76" s="44">
        <v>30</v>
      </c>
      <c r="C76" s="77" t="s">
        <v>456</v>
      </c>
      <c r="D76" s="233"/>
      <c r="E76" s="316"/>
      <c r="F76" s="317"/>
      <c r="G76" s="317"/>
      <c r="H76" s="318"/>
      <c r="I76" s="316"/>
      <c r="J76" s="317"/>
      <c r="K76" s="317"/>
      <c r="L76" s="318"/>
      <c r="M76" s="303"/>
    </row>
    <row r="77" spans="1:16" s="67" customFormat="1" ht="95" customHeight="1" x14ac:dyDescent="0.45">
      <c r="A77" s="43" t="s">
        <v>147</v>
      </c>
      <c r="B77" s="44">
        <v>2</v>
      </c>
      <c r="C77" s="77" t="s">
        <v>454</v>
      </c>
      <c r="D77" s="233"/>
      <c r="E77" s="316"/>
      <c r="F77" s="317"/>
      <c r="G77" s="317"/>
      <c r="H77" s="318"/>
      <c r="I77" s="316"/>
      <c r="J77" s="317"/>
      <c r="K77" s="317"/>
      <c r="L77" s="318"/>
    </row>
    <row r="78" spans="1:16" s="67" customFormat="1" ht="95" customHeight="1" x14ac:dyDescent="0.45">
      <c r="A78" s="43" t="s">
        <v>200</v>
      </c>
      <c r="B78" s="44">
        <v>5</v>
      </c>
      <c r="C78" s="77" t="s">
        <v>493</v>
      </c>
      <c r="D78" s="234"/>
      <c r="E78" s="319"/>
      <c r="F78" s="320"/>
      <c r="G78" s="320"/>
      <c r="H78" s="321"/>
      <c r="I78" s="319"/>
      <c r="J78" s="320"/>
      <c r="K78" s="320"/>
      <c r="L78" s="321"/>
    </row>
    <row r="79" spans="1:16" s="67" customFormat="1" ht="60" customHeight="1" x14ac:dyDescent="0.45">
      <c r="A79" s="43" t="s">
        <v>191</v>
      </c>
      <c r="B79" s="44">
        <v>9</v>
      </c>
      <c r="C79" s="77" t="s">
        <v>458</v>
      </c>
      <c r="D79" s="43" t="s">
        <v>459</v>
      </c>
      <c r="E79" s="171" t="s">
        <v>1146</v>
      </c>
      <c r="F79" s="172"/>
      <c r="G79" s="172"/>
      <c r="H79" s="172"/>
      <c r="I79" s="171" t="s">
        <v>1048</v>
      </c>
      <c r="J79" s="172"/>
      <c r="K79" s="172"/>
      <c r="L79" s="172"/>
      <c r="M79" s="172"/>
      <c r="N79" s="172"/>
      <c r="O79" s="172"/>
      <c r="P79" s="172"/>
    </row>
    <row r="80" spans="1:16" s="67" customFormat="1" ht="28.5" customHeight="1" x14ac:dyDescent="0.45">
      <c r="A80" s="43" t="s">
        <v>191</v>
      </c>
      <c r="B80" s="44">
        <v>69</v>
      </c>
      <c r="C80" s="77" t="s">
        <v>461</v>
      </c>
      <c r="D80" s="43" t="s">
        <v>460</v>
      </c>
      <c r="E80" s="171" t="s">
        <v>462</v>
      </c>
      <c r="F80" s="171"/>
      <c r="G80" s="171"/>
      <c r="H80" s="171"/>
      <c r="I80" s="171" t="s">
        <v>463</v>
      </c>
      <c r="J80" s="171"/>
      <c r="K80" s="171"/>
      <c r="L80" s="171"/>
    </row>
    <row r="81" spans="1:13" s="67" customFormat="1" ht="104.65" customHeight="1" x14ac:dyDescent="0.45">
      <c r="A81" s="43" t="s">
        <v>191</v>
      </c>
      <c r="B81" s="44">
        <v>103</v>
      </c>
      <c r="C81" s="77" t="s">
        <v>467</v>
      </c>
      <c r="D81" s="2" t="s">
        <v>468</v>
      </c>
      <c r="E81" s="171" t="s">
        <v>1149</v>
      </c>
      <c r="F81" s="172"/>
      <c r="G81" s="172"/>
      <c r="H81" s="172"/>
      <c r="I81" s="171" t="s">
        <v>1048</v>
      </c>
      <c r="J81" s="172"/>
      <c r="K81" s="172"/>
      <c r="L81" s="172"/>
      <c r="M81" s="121"/>
    </row>
    <row r="82" spans="1:13" s="67" customFormat="1" ht="60" customHeight="1" x14ac:dyDescent="0.45">
      <c r="A82" s="43" t="s">
        <v>191</v>
      </c>
      <c r="B82" s="44">
        <v>220</v>
      </c>
      <c r="C82" s="77" t="s">
        <v>470</v>
      </c>
      <c r="D82" s="43" t="s">
        <v>1148</v>
      </c>
      <c r="E82" s="171" t="s">
        <v>1147</v>
      </c>
      <c r="F82" s="172"/>
      <c r="G82" s="172"/>
      <c r="H82" s="172"/>
      <c r="I82" s="171" t="s">
        <v>1048</v>
      </c>
      <c r="J82" s="172"/>
      <c r="K82" s="172"/>
      <c r="L82" s="172"/>
    </row>
    <row r="83" spans="1:13" s="67" customFormat="1" ht="29.25" customHeight="1" x14ac:dyDescent="0.45">
      <c r="A83" s="43" t="s">
        <v>193</v>
      </c>
      <c r="B83" s="2" t="s">
        <v>624</v>
      </c>
      <c r="C83" s="80" t="s">
        <v>472</v>
      </c>
      <c r="D83" s="2" t="s">
        <v>1142</v>
      </c>
      <c r="E83" s="171" t="s">
        <v>1137</v>
      </c>
      <c r="F83" s="171"/>
      <c r="G83" s="171"/>
      <c r="H83" s="171"/>
      <c r="I83" s="171" t="s">
        <v>1136</v>
      </c>
      <c r="J83" s="171"/>
      <c r="K83" s="171"/>
      <c r="L83" s="171"/>
    </row>
    <row r="84" spans="1:13" s="67" customFormat="1" ht="29.25" customHeight="1" x14ac:dyDescent="0.45">
      <c r="A84" s="43" t="s">
        <v>193</v>
      </c>
      <c r="B84" s="44" t="s">
        <v>483</v>
      </c>
      <c r="C84" s="77" t="s">
        <v>478</v>
      </c>
      <c r="D84" s="2" t="s">
        <v>278</v>
      </c>
      <c r="E84" s="171" t="s">
        <v>1138</v>
      </c>
      <c r="F84" s="171"/>
      <c r="G84" s="171"/>
      <c r="H84" s="171"/>
      <c r="I84" s="171" t="s">
        <v>978</v>
      </c>
      <c r="J84" s="171"/>
      <c r="K84" s="171"/>
      <c r="L84" s="171"/>
    </row>
    <row r="85" spans="1:13" s="67" customFormat="1" ht="29.25" customHeight="1" x14ac:dyDescent="0.45">
      <c r="A85" s="43" t="s">
        <v>193</v>
      </c>
      <c r="B85" s="44" t="s">
        <v>482</v>
      </c>
      <c r="C85" s="77" t="s">
        <v>489</v>
      </c>
      <c r="D85" s="2" t="s">
        <v>277</v>
      </c>
      <c r="E85" s="171" t="s">
        <v>1139</v>
      </c>
      <c r="F85" s="171"/>
      <c r="G85" s="171"/>
      <c r="H85" s="171"/>
      <c r="I85" s="171" t="s">
        <v>1136</v>
      </c>
      <c r="J85" s="171"/>
      <c r="K85" s="171"/>
      <c r="L85" s="171"/>
    </row>
    <row r="86" spans="1:13" s="67" customFormat="1" ht="30" customHeight="1" x14ac:dyDescent="0.45">
      <c r="A86" s="43" t="s">
        <v>193</v>
      </c>
      <c r="B86" s="2" t="s">
        <v>484</v>
      </c>
      <c r="C86" s="133" t="s">
        <v>485</v>
      </c>
      <c r="D86" s="2" t="s">
        <v>281</v>
      </c>
      <c r="E86" s="171" t="s">
        <v>1021</v>
      </c>
      <c r="F86" s="171"/>
      <c r="G86" s="171"/>
      <c r="H86" s="171"/>
      <c r="I86" s="171" t="s">
        <v>978</v>
      </c>
      <c r="J86" s="171"/>
      <c r="K86" s="171"/>
      <c r="L86" s="171"/>
    </row>
    <row r="87" spans="1:13" s="67" customFormat="1" ht="30" customHeight="1" x14ac:dyDescent="0.45">
      <c r="A87" s="43" t="s">
        <v>193</v>
      </c>
      <c r="B87" s="2" t="s">
        <v>1131</v>
      </c>
      <c r="C87" s="80" t="s">
        <v>480</v>
      </c>
      <c r="D87" s="2" t="s">
        <v>282</v>
      </c>
      <c r="E87" s="171" t="s">
        <v>1140</v>
      </c>
      <c r="F87" s="171"/>
      <c r="G87" s="171"/>
      <c r="H87" s="171"/>
      <c r="I87" s="172"/>
      <c r="J87" s="172"/>
      <c r="K87" s="172"/>
      <c r="L87" s="172"/>
    </row>
    <row r="88" spans="1:13" s="67" customFormat="1" ht="75" customHeight="1" x14ac:dyDescent="0.45">
      <c r="A88" s="43" t="s">
        <v>204</v>
      </c>
      <c r="B88" s="44">
        <v>1</v>
      </c>
      <c r="C88" s="77" t="s">
        <v>496</v>
      </c>
      <c r="D88" s="43" t="s">
        <v>497</v>
      </c>
      <c r="E88" s="171" t="s">
        <v>1141</v>
      </c>
      <c r="F88" s="171"/>
      <c r="G88" s="171"/>
      <c r="H88" s="171"/>
      <c r="I88" s="171" t="s">
        <v>1048</v>
      </c>
      <c r="J88" s="172"/>
      <c r="K88" s="172"/>
      <c r="L88" s="172"/>
    </row>
    <row r="89" spans="1:13" s="67" customFormat="1" ht="8.1" customHeight="1" x14ac:dyDescent="0.45">
      <c r="A89" s="231"/>
      <c r="B89" s="231"/>
      <c r="C89" s="231"/>
      <c r="D89" s="231"/>
      <c r="E89" s="231"/>
      <c r="F89" s="231"/>
      <c r="G89" s="231"/>
      <c r="H89" s="231"/>
      <c r="I89" s="231"/>
      <c r="J89" s="231"/>
      <c r="K89" s="231"/>
      <c r="L89" s="231"/>
    </row>
    <row r="90" spans="1:13" s="67" customFormat="1" x14ac:dyDescent="0.45">
      <c r="A90" s="235" t="s">
        <v>125</v>
      </c>
      <c r="B90" s="235"/>
      <c r="C90" s="235"/>
      <c r="D90" s="235"/>
      <c r="E90" s="235"/>
      <c r="F90" s="235"/>
      <c r="G90" s="235"/>
      <c r="H90" s="235"/>
      <c r="I90" s="235"/>
      <c r="J90" s="235"/>
      <c r="K90" s="235"/>
      <c r="L90" s="235"/>
    </row>
    <row r="91" spans="1:13" s="90" customFormat="1" x14ac:dyDescent="0.45">
      <c r="A91" s="96" t="s">
        <v>121</v>
      </c>
      <c r="B91" s="96" t="s">
        <v>155</v>
      </c>
      <c r="C91" s="96" t="s">
        <v>156</v>
      </c>
      <c r="D91" s="248" t="s">
        <v>122</v>
      </c>
      <c r="E91" s="249"/>
      <c r="F91" s="248" t="s">
        <v>123</v>
      </c>
      <c r="G91" s="250"/>
      <c r="H91" s="249"/>
      <c r="I91" s="243" t="s">
        <v>124</v>
      </c>
      <c r="J91" s="243"/>
      <c r="K91" s="243"/>
      <c r="L91" s="243"/>
      <c r="M91" s="67"/>
    </row>
    <row r="92" spans="1:13" s="67" customFormat="1" ht="30" customHeight="1" x14ac:dyDescent="0.45">
      <c r="A92" s="43" t="s">
        <v>191</v>
      </c>
      <c r="B92" s="44">
        <v>107</v>
      </c>
      <c r="C92" s="77" t="s">
        <v>469</v>
      </c>
      <c r="D92" s="240" t="s">
        <v>276</v>
      </c>
      <c r="E92" s="241"/>
      <c r="F92" s="240" t="s">
        <v>280</v>
      </c>
      <c r="G92" s="261"/>
      <c r="H92" s="241"/>
      <c r="I92" s="171" t="s">
        <v>978</v>
      </c>
      <c r="J92" s="171"/>
      <c r="K92" s="171"/>
      <c r="L92" s="171"/>
    </row>
    <row r="93" spans="1:13" s="81" customFormat="1" x14ac:dyDescent="0.45">
      <c r="A93" s="44" t="s">
        <v>193</v>
      </c>
      <c r="B93" s="44">
        <v>3</v>
      </c>
      <c r="C93" s="80" t="s">
        <v>622</v>
      </c>
      <c r="D93" s="240" t="s">
        <v>623</v>
      </c>
      <c r="E93" s="241"/>
      <c r="F93" s="240" t="s">
        <v>280</v>
      </c>
      <c r="G93" s="261"/>
      <c r="H93" s="241"/>
      <c r="I93" s="178" t="s">
        <v>1135</v>
      </c>
      <c r="J93" s="179"/>
      <c r="K93" s="179"/>
      <c r="L93" s="180"/>
    </row>
    <row r="94" spans="1:13" s="81" customFormat="1" x14ac:dyDescent="0.45">
      <c r="A94" s="44" t="s">
        <v>193</v>
      </c>
      <c r="B94" s="44">
        <v>5</v>
      </c>
      <c r="C94" s="80" t="s">
        <v>625</v>
      </c>
      <c r="D94" s="240" t="s">
        <v>623</v>
      </c>
      <c r="E94" s="241"/>
      <c r="F94" s="240" t="s">
        <v>280</v>
      </c>
      <c r="G94" s="261"/>
      <c r="H94" s="241"/>
      <c r="I94" s="181"/>
      <c r="J94" s="182"/>
      <c r="K94" s="182"/>
      <c r="L94" s="183"/>
    </row>
    <row r="95" spans="1:13" s="81" customFormat="1" x14ac:dyDescent="0.45">
      <c r="A95" s="44" t="s">
        <v>193</v>
      </c>
      <c r="B95" s="44">
        <v>6</v>
      </c>
      <c r="C95" s="80" t="s">
        <v>626</v>
      </c>
      <c r="D95" s="240" t="s">
        <v>623</v>
      </c>
      <c r="E95" s="241"/>
      <c r="F95" s="240" t="s">
        <v>280</v>
      </c>
      <c r="G95" s="261"/>
      <c r="H95" s="241"/>
      <c r="I95" s="184"/>
      <c r="J95" s="185"/>
      <c r="K95" s="185"/>
      <c r="L95" s="186"/>
    </row>
    <row r="96" spans="1:13" s="67" customFormat="1" ht="28.5" customHeight="1" x14ac:dyDescent="0.45">
      <c r="A96" s="43" t="s">
        <v>193</v>
      </c>
      <c r="B96" s="44">
        <v>7</v>
      </c>
      <c r="C96" s="77" t="s">
        <v>486</v>
      </c>
      <c r="D96" s="240" t="s">
        <v>277</v>
      </c>
      <c r="E96" s="241"/>
      <c r="F96" s="240" t="s">
        <v>280</v>
      </c>
      <c r="G96" s="261"/>
      <c r="H96" s="241"/>
      <c r="I96" s="171" t="s">
        <v>1136</v>
      </c>
      <c r="J96" s="171"/>
      <c r="K96" s="171"/>
      <c r="L96" s="171"/>
    </row>
    <row r="97" spans="1:13" s="67" customFormat="1" x14ac:dyDescent="0.45">
      <c r="A97" s="43" t="s">
        <v>193</v>
      </c>
      <c r="B97" s="44">
        <v>10</v>
      </c>
      <c r="C97" s="77" t="s">
        <v>487</v>
      </c>
      <c r="D97" s="240" t="s">
        <v>278</v>
      </c>
      <c r="E97" s="241"/>
      <c r="F97" s="240" t="s">
        <v>280</v>
      </c>
      <c r="G97" s="261"/>
      <c r="H97" s="241"/>
      <c r="I97" s="178" t="s">
        <v>978</v>
      </c>
      <c r="J97" s="179"/>
      <c r="K97" s="179"/>
      <c r="L97" s="180"/>
    </row>
    <row r="98" spans="1:13" s="67" customFormat="1" x14ac:dyDescent="0.45">
      <c r="A98" s="43" t="s">
        <v>193</v>
      </c>
      <c r="B98" s="44">
        <v>12</v>
      </c>
      <c r="C98" s="77" t="s">
        <v>488</v>
      </c>
      <c r="D98" s="240" t="s">
        <v>278</v>
      </c>
      <c r="E98" s="241"/>
      <c r="F98" s="240" t="s">
        <v>280</v>
      </c>
      <c r="G98" s="261"/>
      <c r="H98" s="241"/>
      <c r="I98" s="184"/>
      <c r="J98" s="185"/>
      <c r="K98" s="185"/>
      <c r="L98" s="186"/>
    </row>
    <row r="99" spans="1:13" s="67" customFormat="1" x14ac:dyDescent="0.45">
      <c r="A99" s="43" t="s">
        <v>193</v>
      </c>
      <c r="B99" s="44">
        <v>26</v>
      </c>
      <c r="C99" s="77" t="s">
        <v>1127</v>
      </c>
      <c r="D99" s="240" t="s">
        <v>627</v>
      </c>
      <c r="E99" s="241"/>
      <c r="F99" s="240" t="s">
        <v>1156</v>
      </c>
      <c r="G99" s="261"/>
      <c r="H99" s="241"/>
      <c r="I99" s="172" t="s">
        <v>1134</v>
      </c>
      <c r="J99" s="172"/>
      <c r="K99" s="172"/>
      <c r="L99" s="172"/>
    </row>
    <row r="100" spans="1:13" s="67" customFormat="1" ht="30" customHeight="1" x14ac:dyDescent="0.45">
      <c r="A100" s="43" t="s">
        <v>195</v>
      </c>
      <c r="B100" s="44" t="s">
        <v>491</v>
      </c>
      <c r="C100" s="77" t="s">
        <v>492</v>
      </c>
      <c r="D100" s="240" t="s">
        <v>279</v>
      </c>
      <c r="E100" s="241"/>
      <c r="F100" s="240" t="s">
        <v>280</v>
      </c>
      <c r="G100" s="261"/>
      <c r="H100" s="241"/>
      <c r="I100" s="171" t="s">
        <v>978</v>
      </c>
      <c r="J100" s="171"/>
      <c r="K100" s="171"/>
      <c r="L100" s="171"/>
    </row>
    <row r="101" spans="1:13" s="67" customFormat="1" ht="8.1" customHeight="1" x14ac:dyDescent="0.45">
      <c r="A101" s="231"/>
      <c r="B101" s="231"/>
      <c r="C101" s="231"/>
      <c r="D101" s="231"/>
      <c r="E101" s="231"/>
      <c r="F101" s="231"/>
      <c r="G101" s="231"/>
      <c r="H101" s="231"/>
      <c r="I101" s="231"/>
      <c r="J101" s="231"/>
      <c r="K101" s="231"/>
      <c r="L101" s="231"/>
    </row>
    <row r="102" spans="1:13" s="67" customFormat="1" x14ac:dyDescent="0.45">
      <c r="A102" s="97" t="s">
        <v>126</v>
      </c>
      <c r="B102" s="97"/>
      <c r="C102" s="98"/>
      <c r="D102" s="99"/>
      <c r="E102" s="99"/>
      <c r="F102" s="99"/>
      <c r="G102" s="99"/>
      <c r="H102" s="99"/>
      <c r="I102" s="99"/>
      <c r="J102" s="99"/>
      <c r="K102" s="99"/>
      <c r="L102" s="100"/>
    </row>
    <row r="103" spans="1:13" s="90" customFormat="1" x14ac:dyDescent="0.45">
      <c r="A103" s="96" t="s">
        <v>121</v>
      </c>
      <c r="B103" s="96" t="s">
        <v>155</v>
      </c>
      <c r="C103" s="96" t="s">
        <v>156</v>
      </c>
      <c r="D103" s="248" t="s">
        <v>122</v>
      </c>
      <c r="E103" s="250"/>
      <c r="F103" s="250"/>
      <c r="G103" s="250"/>
      <c r="H103" s="250"/>
      <c r="I103" s="250"/>
      <c r="J103" s="250"/>
      <c r="K103" s="250"/>
      <c r="L103" s="249"/>
      <c r="M103" s="67"/>
    </row>
    <row r="104" spans="1:13" s="67" customFormat="1" x14ac:dyDescent="0.45">
      <c r="A104" s="43" t="s">
        <v>193</v>
      </c>
      <c r="B104" s="2" t="s">
        <v>1132</v>
      </c>
      <c r="C104" s="44" t="s">
        <v>170</v>
      </c>
      <c r="D104" s="240" t="s">
        <v>282</v>
      </c>
      <c r="E104" s="261"/>
      <c r="F104" s="261"/>
      <c r="G104" s="261"/>
      <c r="H104" s="261"/>
      <c r="I104" s="261"/>
      <c r="J104" s="261"/>
      <c r="K104" s="261"/>
      <c r="L104" s="241"/>
      <c r="M104" s="123"/>
    </row>
    <row r="105" spans="1:13" s="67" customFormat="1" ht="8.1" customHeight="1" x14ac:dyDescent="0.45">
      <c r="A105" s="231"/>
      <c r="B105" s="231"/>
      <c r="C105" s="231"/>
      <c r="D105" s="231"/>
      <c r="E105" s="231"/>
      <c r="F105" s="231"/>
      <c r="G105" s="231"/>
      <c r="H105" s="231"/>
      <c r="I105" s="231"/>
      <c r="J105" s="231"/>
      <c r="K105" s="231"/>
      <c r="L105" s="231"/>
    </row>
    <row r="106" spans="1:13" s="67" customFormat="1" x14ac:dyDescent="0.45">
      <c r="A106" s="310" t="s">
        <v>930</v>
      </c>
      <c r="B106" s="311"/>
      <c r="C106" s="311"/>
      <c r="D106" s="311"/>
      <c r="E106" s="311"/>
      <c r="F106" s="311"/>
      <c r="G106" s="311"/>
      <c r="H106" s="311"/>
      <c r="I106" s="311"/>
      <c r="J106" s="311"/>
      <c r="K106" s="311"/>
      <c r="L106" s="312"/>
    </row>
    <row r="107" spans="1:13" s="90" customFormat="1" x14ac:dyDescent="0.45">
      <c r="A107" s="96" t="s">
        <v>121</v>
      </c>
      <c r="B107" s="248" t="s">
        <v>123</v>
      </c>
      <c r="C107" s="250"/>
      <c r="D107" s="250"/>
      <c r="E107" s="250"/>
      <c r="F107" s="250"/>
      <c r="G107" s="250"/>
      <c r="H107" s="250"/>
      <c r="I107" s="250"/>
      <c r="J107" s="250"/>
      <c r="K107" s="250"/>
      <c r="L107" s="249"/>
      <c r="M107" s="67"/>
    </row>
    <row r="108" spans="1:13" s="67" customFormat="1" ht="30" customHeight="1" x14ac:dyDescent="0.45">
      <c r="A108" s="43" t="s">
        <v>170</v>
      </c>
      <c r="B108" s="247" t="s">
        <v>976</v>
      </c>
      <c r="C108" s="245"/>
      <c r="D108" s="245"/>
      <c r="E108" s="245"/>
      <c r="F108" s="245"/>
      <c r="G108" s="245"/>
      <c r="H108" s="245"/>
      <c r="I108" s="245"/>
      <c r="J108" s="245"/>
      <c r="K108" s="245"/>
      <c r="L108" s="246"/>
      <c r="M108" s="47"/>
    </row>
    <row r="109" spans="1:13" s="67" customFormat="1" ht="8.1" customHeight="1" x14ac:dyDescent="0.45">
      <c r="A109" s="231"/>
      <c r="B109" s="231"/>
      <c r="C109" s="231"/>
      <c r="D109" s="231"/>
      <c r="E109" s="231"/>
      <c r="F109" s="231"/>
      <c r="G109" s="231"/>
      <c r="H109" s="231"/>
      <c r="I109" s="231"/>
      <c r="J109" s="231"/>
      <c r="K109" s="231"/>
      <c r="L109" s="231"/>
    </row>
    <row r="110" spans="1:13" ht="4.1500000000000004" customHeight="1" x14ac:dyDescent="0.45">
      <c r="A110" s="169"/>
      <c r="B110" s="169"/>
      <c r="C110" s="169"/>
      <c r="D110" s="169"/>
      <c r="E110" s="169"/>
      <c r="F110" s="169"/>
      <c r="G110" s="169"/>
      <c r="H110" s="169"/>
      <c r="I110" s="169"/>
      <c r="J110" s="169"/>
      <c r="K110" s="169"/>
      <c r="L110" s="169"/>
    </row>
    <row r="111" spans="1:13" ht="142.5" customHeight="1" x14ac:dyDescent="0.45">
      <c r="A111" s="230"/>
      <c r="B111" s="230"/>
      <c r="C111" s="230"/>
      <c r="D111" s="230"/>
      <c r="E111" s="230"/>
      <c r="F111" s="230"/>
      <c r="G111" s="230"/>
      <c r="H111" s="230"/>
      <c r="I111" s="230"/>
      <c r="J111" s="230"/>
      <c r="K111" s="230"/>
      <c r="L111" s="230"/>
    </row>
  </sheetData>
  <mergeCells count="158">
    <mergeCell ref="I88:L88"/>
    <mergeCell ref="D96:E96"/>
    <mergeCell ref="M75:M76"/>
    <mergeCell ref="E83:H83"/>
    <mergeCell ref="I83:L83"/>
    <mergeCell ref="E86:H86"/>
    <mergeCell ref="I86:L86"/>
    <mergeCell ref="E87:H87"/>
    <mergeCell ref="I87:L87"/>
    <mergeCell ref="E84:H84"/>
    <mergeCell ref="I84:L84"/>
    <mergeCell ref="E85:H85"/>
    <mergeCell ref="I85:L85"/>
    <mergeCell ref="M79:P79"/>
    <mergeCell ref="I75:L78"/>
    <mergeCell ref="D95:E95"/>
    <mergeCell ref="F94:H94"/>
    <mergeCell ref="F95:H95"/>
    <mergeCell ref="I93:L95"/>
    <mergeCell ref="F96:H96"/>
    <mergeCell ref="I96:L96"/>
    <mergeCell ref="E74:H74"/>
    <mergeCell ref="I74:L74"/>
    <mergeCell ref="A106:L106"/>
    <mergeCell ref="B107:L107"/>
    <mergeCell ref="B108:L108"/>
    <mergeCell ref="A109:L109"/>
    <mergeCell ref="D75:D78"/>
    <mergeCell ref="E79:H79"/>
    <mergeCell ref="I79:L79"/>
    <mergeCell ref="E75:H78"/>
    <mergeCell ref="E80:H80"/>
    <mergeCell ref="I80:L80"/>
    <mergeCell ref="E81:H81"/>
    <mergeCell ref="I81:L81"/>
    <mergeCell ref="A89:L89"/>
    <mergeCell ref="A90:L90"/>
    <mergeCell ref="I91:L91"/>
    <mergeCell ref="F91:H91"/>
    <mergeCell ref="D91:E91"/>
    <mergeCell ref="D98:E98"/>
    <mergeCell ref="E82:H82"/>
    <mergeCell ref="D92:E92"/>
    <mergeCell ref="I82:L82"/>
    <mergeCell ref="E88:H88"/>
    <mergeCell ref="A1:C1"/>
    <mergeCell ref="D1:L1"/>
    <mergeCell ref="B2:D2"/>
    <mergeCell ref="A3:C3"/>
    <mergeCell ref="D3:L3"/>
    <mergeCell ref="A6:B6"/>
    <mergeCell ref="C6:D6"/>
    <mergeCell ref="E6:F6"/>
    <mergeCell ref="G6:H6"/>
    <mergeCell ref="I6:K6"/>
    <mergeCell ref="A7:L7"/>
    <mergeCell ref="A8:L8"/>
    <mergeCell ref="A9:L9"/>
    <mergeCell ref="A10:L10"/>
    <mergeCell ref="A11:L11"/>
    <mergeCell ref="A12:L12"/>
    <mergeCell ref="A4:L4"/>
    <mergeCell ref="A5:L5"/>
    <mergeCell ref="B20:E20"/>
    <mergeCell ref="B21:E21"/>
    <mergeCell ref="B22:E22"/>
    <mergeCell ref="B23:E23"/>
    <mergeCell ref="B24:E24"/>
    <mergeCell ref="A13:L13"/>
    <mergeCell ref="A16:L16"/>
    <mergeCell ref="A17:E17"/>
    <mergeCell ref="A18:E18"/>
    <mergeCell ref="A19:E19"/>
    <mergeCell ref="B31:E31"/>
    <mergeCell ref="B32:E32"/>
    <mergeCell ref="B33:E33"/>
    <mergeCell ref="B34:E34"/>
    <mergeCell ref="B35:E35"/>
    <mergeCell ref="B36:E36"/>
    <mergeCell ref="B25:E25"/>
    <mergeCell ref="B26:E26"/>
    <mergeCell ref="B27:E27"/>
    <mergeCell ref="B28:E28"/>
    <mergeCell ref="B29:E29"/>
    <mergeCell ref="B30:E30"/>
    <mergeCell ref="B43:E43"/>
    <mergeCell ref="B44:E44"/>
    <mergeCell ref="B45:E45"/>
    <mergeCell ref="B46:E46"/>
    <mergeCell ref="B47:E47"/>
    <mergeCell ref="B37:E37"/>
    <mergeCell ref="B38:E38"/>
    <mergeCell ref="B39:E39"/>
    <mergeCell ref="B40:E40"/>
    <mergeCell ref="B41:E41"/>
    <mergeCell ref="B42:E42"/>
    <mergeCell ref="I70:L70"/>
    <mergeCell ref="E69:H69"/>
    <mergeCell ref="I69:L69"/>
    <mergeCell ref="D53:L53"/>
    <mergeCell ref="A54:L54"/>
    <mergeCell ref="A55:L55"/>
    <mergeCell ref="A48:L48"/>
    <mergeCell ref="A49:L49"/>
    <mergeCell ref="A50:L50"/>
    <mergeCell ref="D51:L51"/>
    <mergeCell ref="D52:L52"/>
    <mergeCell ref="E62:H63"/>
    <mergeCell ref="I62:L63"/>
    <mergeCell ref="D62:D63"/>
    <mergeCell ref="A111:L111"/>
    <mergeCell ref="E2:G2"/>
    <mergeCell ref="H2:L2"/>
    <mergeCell ref="A14:L14"/>
    <mergeCell ref="A15:L15"/>
    <mergeCell ref="E60:H60"/>
    <mergeCell ref="E67:H67"/>
    <mergeCell ref="I67:L67"/>
    <mergeCell ref="E71:H71"/>
    <mergeCell ref="I71:L71"/>
    <mergeCell ref="A72:L72"/>
    <mergeCell ref="A73:L73"/>
    <mergeCell ref="E56:H56"/>
    <mergeCell ref="I56:L56"/>
    <mergeCell ref="E66:H66"/>
    <mergeCell ref="I66:L66"/>
    <mergeCell ref="I60:L60"/>
    <mergeCell ref="E61:H61"/>
    <mergeCell ref="I61:L61"/>
    <mergeCell ref="I64:L65"/>
    <mergeCell ref="E64:H65"/>
    <mergeCell ref="D64:D65"/>
    <mergeCell ref="E57:H59"/>
    <mergeCell ref="I57:L59"/>
    <mergeCell ref="M58:M59"/>
    <mergeCell ref="D104:L104"/>
    <mergeCell ref="A105:L105"/>
    <mergeCell ref="A110:L110"/>
    <mergeCell ref="I100:L100"/>
    <mergeCell ref="A101:L101"/>
    <mergeCell ref="D103:L103"/>
    <mergeCell ref="F100:H100"/>
    <mergeCell ref="D100:E100"/>
    <mergeCell ref="I92:L92"/>
    <mergeCell ref="F92:H92"/>
    <mergeCell ref="F98:H98"/>
    <mergeCell ref="D99:E99"/>
    <mergeCell ref="F99:H99"/>
    <mergeCell ref="I99:L99"/>
    <mergeCell ref="D93:E93"/>
    <mergeCell ref="F93:H93"/>
    <mergeCell ref="D94:E94"/>
    <mergeCell ref="D97:E97"/>
    <mergeCell ref="F97:H97"/>
    <mergeCell ref="I97:L98"/>
    <mergeCell ref="E68:H68"/>
    <mergeCell ref="I68:L68"/>
    <mergeCell ref="E70:H70"/>
  </mergeCells>
  <phoneticPr fontId="15" type="noConversion"/>
  <hyperlinks>
    <hyperlink ref="C77" r:id="rId1" xr:uid="{D5D45908-65BB-4732-8C15-D5C8FBED8C14}"/>
    <hyperlink ref="C76" r:id="rId2" xr:uid="{51BDA160-39DD-43EE-85E0-92F9D0FF544E}"/>
    <hyperlink ref="C75" r:id="rId3" xr:uid="{5F1B6F89-BDE9-4B38-892F-23E7308D126A}"/>
    <hyperlink ref="C79" r:id="rId4" xr:uid="{86ADDA39-A799-43A5-8094-D544525F52A7}"/>
    <hyperlink ref="C80" r:id="rId5" xr:uid="{53CACB62-2335-482C-9FF9-3D600EA92761}"/>
    <hyperlink ref="C61" r:id="rId6" xr:uid="{118E6543-8BC8-45B9-B1DE-2239B80AF5ED}"/>
    <hyperlink ref="C81" r:id="rId7" xr:uid="{665ECB66-2153-4DED-BA8F-DB23AE392A90}"/>
    <hyperlink ref="C92" r:id="rId8" xr:uid="{DEDA1FB3-0AC7-489C-BE62-5E7FFE776222}"/>
    <hyperlink ref="C82" r:id="rId9" xr:uid="{AADAB237-7C82-4BC3-8064-B68A551F6620}"/>
    <hyperlink ref="C53" r:id="rId10" xr:uid="{1C564DC5-E31B-40F8-B4F6-2307974B5C8A}"/>
    <hyperlink ref="C70" r:id="rId11" xr:uid="{8BC3AB8F-C80F-4C69-B833-5E3C3E2D8F60}"/>
    <hyperlink ref="C99" r:id="rId12" xr:uid="{3FB284B9-26FE-42D0-9FAE-51828B703007}"/>
    <hyperlink ref="C62" r:id="rId13" xr:uid="{37D28629-F895-4E52-B86F-8A92CB841852}"/>
    <hyperlink ref="C63" r:id="rId14" xr:uid="{D1346601-A1B6-4035-A956-61D371F445E0}"/>
    <hyperlink ref="C64" r:id="rId15" xr:uid="{5D81C765-E90C-4B21-91B8-543834B0A69D}"/>
    <hyperlink ref="C65" r:id="rId16" xr:uid="{94A011EC-A445-4E17-9857-A5563F9796F5}"/>
    <hyperlink ref="C68" r:id="rId17" xr:uid="{48A4BD63-4DDA-4CEF-A47A-3882EBC2E050}"/>
    <hyperlink ref="C69" r:id="rId18" xr:uid="{A60C1E18-E8C8-45A6-9002-F8DAE540AD9A}"/>
    <hyperlink ref="C71" r:id="rId19" xr:uid="{88A94E84-5FF0-450F-B4E8-58059F98A46B}"/>
    <hyperlink ref="C78" r:id="rId20" xr:uid="{443D7068-AD97-4760-B0BF-10D7CB114387}"/>
    <hyperlink ref="C83" r:id="rId21" xr:uid="{93A5B233-9E7B-40BF-8B71-F9D015C7EF28}"/>
    <hyperlink ref="C84" r:id="rId22" xr:uid="{08F37653-7DCC-470E-ADCA-E3D5F60167B6}"/>
    <hyperlink ref="C85" r:id="rId23" xr:uid="{08CCC13D-FAC1-49C9-A050-5E074F3D6D44}"/>
    <hyperlink ref="C86" r:id="rId24" xr:uid="{D16A3D6F-E545-478F-B3FE-6B85182EE94D}"/>
    <hyperlink ref="C87" r:id="rId25" xr:uid="{96293243-68A7-4058-AC24-60182A13CFDF}"/>
    <hyperlink ref="C88" r:id="rId26" xr:uid="{EA192A01-BDCF-4BC1-8CA7-809F6D1B7855}"/>
    <hyperlink ref="C96" r:id="rId27" xr:uid="{05E5E127-12C1-4941-9924-29CB2949BB91}"/>
    <hyperlink ref="C97" r:id="rId28" xr:uid="{02E36033-92AD-46F0-B80E-4200A6D17635}"/>
    <hyperlink ref="C98" r:id="rId29" xr:uid="{B7FE518B-2F80-40B4-A9E0-ADD3AE368845}"/>
    <hyperlink ref="C100" r:id="rId30" xr:uid="{9A5718E0-ABE2-4084-8873-F582FA17215D}"/>
  </hyperlinks>
  <pageMargins left="0.7" right="0.7" top="0.75" bottom="0.75" header="0.3" footer="0.3"/>
  <pageSetup paperSize="9" orientation="portrait" r:id="rId31"/>
  <drawing r:id="rId3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A2C59-64BC-421D-9DDD-5AA55CADB2E9}">
  <dimension ref="A1:M100"/>
  <sheetViews>
    <sheetView workbookViewId="0">
      <selection activeCell="M1" sqref="M1:M100"/>
    </sheetView>
  </sheetViews>
  <sheetFormatPr defaultRowHeight="14.25" x14ac:dyDescent="0.45"/>
  <cols>
    <col min="1" max="1" width="7" customWidth="1"/>
    <col min="2" max="2" width="8.59765625" customWidth="1"/>
    <col min="3" max="3" width="13.8632812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105.59765625" customWidth="1"/>
  </cols>
  <sheetData>
    <row r="1" spans="1:13" s="67" customFormat="1" ht="34.5" customHeight="1" x14ac:dyDescent="0.45">
      <c r="A1" s="287" t="s">
        <v>14</v>
      </c>
      <c r="B1" s="287"/>
      <c r="C1" s="287"/>
      <c r="D1" s="288" t="s">
        <v>283</v>
      </c>
      <c r="E1" s="288"/>
      <c r="F1" s="288"/>
      <c r="G1" s="288"/>
      <c r="H1" s="288"/>
      <c r="I1" s="288"/>
      <c r="J1" s="288"/>
      <c r="K1" s="288"/>
      <c r="L1" s="288"/>
      <c r="M1" s="167"/>
    </row>
    <row r="2" spans="1:13" s="67" customFormat="1" ht="18.399999999999999" customHeight="1" x14ac:dyDescent="0.45">
      <c r="A2" s="52" t="s">
        <v>158</v>
      </c>
      <c r="B2" s="274" t="s">
        <v>190</v>
      </c>
      <c r="C2" s="274"/>
      <c r="D2" s="275"/>
      <c r="E2" s="276" t="s">
        <v>262</v>
      </c>
      <c r="F2" s="277"/>
      <c r="G2" s="277"/>
      <c r="H2" s="274" t="s">
        <v>629</v>
      </c>
      <c r="I2" s="274"/>
      <c r="J2" s="274"/>
      <c r="K2" s="274"/>
      <c r="L2" s="275"/>
      <c r="M2" s="167"/>
    </row>
    <row r="3" spans="1:13" s="67" customFormat="1" x14ac:dyDescent="0.45">
      <c r="A3" s="289" t="s">
        <v>116</v>
      </c>
      <c r="B3" s="290"/>
      <c r="C3" s="290"/>
      <c r="D3" s="291" t="s">
        <v>1108</v>
      </c>
      <c r="E3" s="291"/>
      <c r="F3" s="291"/>
      <c r="G3" s="291"/>
      <c r="H3" s="291"/>
      <c r="I3" s="291"/>
      <c r="J3" s="291"/>
      <c r="K3" s="291"/>
      <c r="L3" s="292"/>
      <c r="M3" s="167"/>
    </row>
    <row r="4" spans="1:13" s="67" customFormat="1" ht="4.1500000000000004" customHeight="1" x14ac:dyDescent="0.45">
      <c r="A4" s="293"/>
      <c r="B4" s="294"/>
      <c r="C4" s="294"/>
      <c r="D4" s="294"/>
      <c r="E4" s="294"/>
      <c r="F4" s="294"/>
      <c r="G4" s="294"/>
      <c r="H4" s="294"/>
      <c r="I4" s="294"/>
      <c r="J4" s="294"/>
      <c r="K4" s="294"/>
      <c r="L4" s="295"/>
      <c r="M4" s="167"/>
    </row>
    <row r="5" spans="1:13" s="67" customFormat="1" ht="39.75" customHeight="1" x14ac:dyDescent="0.45">
      <c r="A5" s="268" t="s">
        <v>159</v>
      </c>
      <c r="B5" s="268"/>
      <c r="C5" s="268"/>
      <c r="D5" s="268"/>
      <c r="E5" s="296"/>
      <c r="F5" s="296"/>
      <c r="G5" s="296"/>
      <c r="H5" s="268"/>
      <c r="I5" s="268"/>
      <c r="J5" s="268"/>
      <c r="K5" s="268"/>
      <c r="L5" s="268"/>
      <c r="M5" s="167"/>
    </row>
    <row r="6" spans="1:13" s="67" customFormat="1" ht="15.75" x14ac:dyDescent="0.45">
      <c r="A6" s="297" t="s">
        <v>257</v>
      </c>
      <c r="B6" s="298"/>
      <c r="C6" s="299" t="s">
        <v>306</v>
      </c>
      <c r="D6" s="300"/>
      <c r="E6" s="301" t="s">
        <v>259</v>
      </c>
      <c r="F6" s="302"/>
      <c r="G6" s="299">
        <f>F12</f>
        <v>1</v>
      </c>
      <c r="H6" s="300"/>
      <c r="I6" s="301" t="s">
        <v>260</v>
      </c>
      <c r="J6" s="302"/>
      <c r="K6" s="302"/>
      <c r="L6" s="148">
        <f>T!C21</f>
        <v>2.0868113522537563E-4</v>
      </c>
      <c r="M6" s="167"/>
    </row>
    <row r="7" spans="1:13" s="67" customFormat="1" ht="13.9" customHeight="1" x14ac:dyDescent="0.45">
      <c r="A7" s="247"/>
      <c r="B7" s="245"/>
      <c r="C7" s="245"/>
      <c r="D7" s="245"/>
      <c r="E7" s="245"/>
      <c r="F7" s="245"/>
      <c r="G7" s="245"/>
      <c r="H7" s="245"/>
      <c r="I7" s="245"/>
      <c r="J7" s="245"/>
      <c r="K7" s="245"/>
      <c r="L7" s="246"/>
      <c r="M7" s="167"/>
    </row>
    <row r="8" spans="1:13" s="67" customFormat="1" ht="4.1500000000000004" customHeight="1" x14ac:dyDescent="0.45">
      <c r="A8" s="293"/>
      <c r="B8" s="294"/>
      <c r="C8" s="294"/>
      <c r="D8" s="294"/>
      <c r="E8" s="294"/>
      <c r="F8" s="294"/>
      <c r="G8" s="294"/>
      <c r="H8" s="294"/>
      <c r="I8" s="294"/>
      <c r="J8" s="294"/>
      <c r="K8" s="294"/>
      <c r="L8" s="295"/>
      <c r="M8" s="167"/>
    </row>
    <row r="9" spans="1:13" s="67" customFormat="1" ht="39.75" customHeight="1" x14ac:dyDescent="0.45">
      <c r="A9" s="268" t="s">
        <v>160</v>
      </c>
      <c r="B9" s="268"/>
      <c r="C9" s="268"/>
      <c r="D9" s="268"/>
      <c r="E9" s="268"/>
      <c r="F9" s="268"/>
      <c r="G9" s="268"/>
      <c r="H9" s="268"/>
      <c r="I9" s="268"/>
      <c r="J9" s="268"/>
      <c r="K9" s="268"/>
      <c r="L9" s="268"/>
      <c r="M9" s="167"/>
    </row>
    <row r="10" spans="1:13" s="67" customFormat="1" ht="42.75" x14ac:dyDescent="0.45">
      <c r="A10" s="282" t="s">
        <v>164</v>
      </c>
      <c r="B10" s="283"/>
      <c r="C10" s="283"/>
      <c r="D10" s="283"/>
      <c r="E10" s="283"/>
      <c r="F10" s="60" t="s">
        <v>38</v>
      </c>
      <c r="G10" s="37" t="s">
        <v>39</v>
      </c>
      <c r="H10" s="38" t="s">
        <v>187</v>
      </c>
      <c r="I10" s="39" t="s">
        <v>42</v>
      </c>
      <c r="J10" s="40" t="s">
        <v>188</v>
      </c>
      <c r="K10" s="41" t="s">
        <v>43</v>
      </c>
      <c r="L10" s="42" t="s">
        <v>40</v>
      </c>
      <c r="M10" s="167"/>
    </row>
    <row r="11" spans="1:13" s="67" customFormat="1" ht="14.25" customHeight="1" x14ac:dyDescent="0.45">
      <c r="A11" s="278" t="s">
        <v>75</v>
      </c>
      <c r="B11" s="279"/>
      <c r="C11" s="279"/>
      <c r="D11" s="279"/>
      <c r="E11" s="279"/>
      <c r="F11" s="9">
        <v>1</v>
      </c>
      <c r="G11" s="15">
        <f>G12/$F$12</f>
        <v>1</v>
      </c>
      <c r="H11" s="16">
        <f t="shared" ref="H11:L11" si="0">H12/$F$12</f>
        <v>0</v>
      </c>
      <c r="I11" s="17">
        <f t="shared" si="0"/>
        <v>0</v>
      </c>
      <c r="J11" s="24">
        <f t="shared" si="0"/>
        <v>0</v>
      </c>
      <c r="K11" s="18">
        <f t="shared" si="0"/>
        <v>0</v>
      </c>
      <c r="L11" s="19">
        <f t="shared" si="0"/>
        <v>0</v>
      </c>
      <c r="M11" s="167"/>
    </row>
    <row r="12" spans="1:13" s="67" customFormat="1" ht="14.25" customHeight="1" x14ac:dyDescent="0.45">
      <c r="A12" s="278" t="s">
        <v>284</v>
      </c>
      <c r="B12" s="279"/>
      <c r="C12" s="279"/>
      <c r="D12" s="279"/>
      <c r="E12" s="279"/>
      <c r="F12" s="4">
        <f>SUM(G12:L12)</f>
        <v>1</v>
      </c>
      <c r="G12" s="20">
        <v>1</v>
      </c>
      <c r="H12" s="21">
        <v>0</v>
      </c>
      <c r="I12" s="22">
        <v>0</v>
      </c>
      <c r="J12" s="25">
        <v>0</v>
      </c>
      <c r="K12" s="23">
        <v>0</v>
      </c>
      <c r="L12" s="5">
        <v>0</v>
      </c>
      <c r="M12" s="167"/>
    </row>
    <row r="13" spans="1:13" s="67" customFormat="1" ht="4.1500000000000004" customHeight="1" x14ac:dyDescent="0.45">
      <c r="A13" s="211"/>
      <c r="B13" s="211"/>
      <c r="C13" s="211"/>
      <c r="D13" s="211"/>
      <c r="E13" s="211"/>
      <c r="F13" s="211"/>
      <c r="G13" s="211"/>
      <c r="H13" s="211"/>
      <c r="I13" s="211"/>
      <c r="J13" s="211"/>
      <c r="K13" s="211"/>
      <c r="L13" s="211"/>
      <c r="M13" s="167"/>
    </row>
    <row r="14" spans="1:13" s="67" customFormat="1" ht="39.75" customHeight="1" x14ac:dyDescent="0.45">
      <c r="A14" s="268" t="s">
        <v>165</v>
      </c>
      <c r="B14" s="268"/>
      <c r="C14" s="268"/>
      <c r="D14" s="268"/>
      <c r="E14" s="268"/>
      <c r="F14" s="268"/>
      <c r="G14" s="268"/>
      <c r="H14" s="268"/>
      <c r="I14" s="268"/>
      <c r="J14" s="268"/>
      <c r="K14" s="268"/>
      <c r="L14" s="268"/>
      <c r="M14" s="167"/>
    </row>
    <row r="15" spans="1:13" s="67" customFormat="1" x14ac:dyDescent="0.45">
      <c r="A15" s="269" t="s">
        <v>127</v>
      </c>
      <c r="B15" s="269"/>
      <c r="C15" s="269"/>
      <c r="D15" s="269"/>
      <c r="E15" s="269"/>
      <c r="F15" s="269"/>
      <c r="G15" s="269"/>
      <c r="H15" s="269"/>
      <c r="I15" s="269"/>
      <c r="J15" s="269"/>
      <c r="K15" s="269"/>
      <c r="L15" s="269"/>
      <c r="M15" s="167"/>
    </row>
    <row r="16" spans="1:13" s="67" customFormat="1" x14ac:dyDescent="0.45">
      <c r="A16" s="248" t="s">
        <v>155</v>
      </c>
      <c r="B16" s="249"/>
      <c r="C16" s="96" t="s">
        <v>156</v>
      </c>
      <c r="D16" s="243" t="s">
        <v>157</v>
      </c>
      <c r="E16" s="243"/>
      <c r="F16" s="243"/>
      <c r="G16" s="243"/>
      <c r="H16" s="243"/>
      <c r="I16" s="243"/>
      <c r="J16" s="243"/>
      <c r="K16" s="243"/>
      <c r="L16" s="243"/>
      <c r="M16" s="167"/>
    </row>
    <row r="17" spans="1:13" s="67" customFormat="1" x14ac:dyDescent="0.45">
      <c r="A17" s="240">
        <v>1</v>
      </c>
      <c r="B17" s="241"/>
      <c r="C17" s="77" t="s">
        <v>434</v>
      </c>
      <c r="D17" s="172" t="s">
        <v>267</v>
      </c>
      <c r="E17" s="172"/>
      <c r="F17" s="172"/>
      <c r="G17" s="172"/>
      <c r="H17" s="172"/>
      <c r="I17" s="172"/>
      <c r="J17" s="172"/>
      <c r="K17" s="172"/>
      <c r="L17" s="172"/>
      <c r="M17" s="167"/>
    </row>
    <row r="18" spans="1:13" s="67" customFormat="1" ht="8.1" customHeight="1" x14ac:dyDescent="0.45">
      <c r="A18" s="231"/>
      <c r="B18" s="231"/>
      <c r="C18" s="231"/>
      <c r="D18" s="231"/>
      <c r="E18" s="231"/>
      <c r="F18" s="231"/>
      <c r="G18" s="231"/>
      <c r="H18" s="231"/>
      <c r="I18" s="231"/>
      <c r="J18" s="231"/>
      <c r="K18" s="231"/>
      <c r="L18" s="231"/>
      <c r="M18" s="167"/>
    </row>
    <row r="19" spans="1:13" ht="4.1500000000000004" customHeight="1" x14ac:dyDescent="0.45">
      <c r="A19" s="169"/>
      <c r="B19" s="169"/>
      <c r="C19" s="169"/>
      <c r="D19" s="169"/>
      <c r="E19" s="169"/>
      <c r="F19" s="169"/>
      <c r="G19" s="169"/>
      <c r="H19" s="169"/>
      <c r="I19" s="169"/>
      <c r="J19" s="169"/>
      <c r="K19" s="169"/>
      <c r="L19" s="169"/>
      <c r="M19" s="167"/>
    </row>
    <row r="20" spans="1:13" ht="232.5" customHeight="1" x14ac:dyDescent="0.45">
      <c r="A20" s="230"/>
      <c r="B20" s="230"/>
      <c r="C20" s="230"/>
      <c r="D20" s="230"/>
      <c r="E20" s="230"/>
      <c r="F20" s="230"/>
      <c r="G20" s="230"/>
      <c r="H20" s="230"/>
      <c r="I20" s="230"/>
      <c r="J20" s="230"/>
      <c r="K20" s="230"/>
      <c r="L20" s="230"/>
      <c r="M20" s="167"/>
    </row>
    <row r="21" spans="1:13" x14ac:dyDescent="0.45">
      <c r="M21" s="167"/>
    </row>
    <row r="22" spans="1:13" x14ac:dyDescent="0.45">
      <c r="M22" s="167"/>
    </row>
    <row r="23" spans="1:13" x14ac:dyDescent="0.45">
      <c r="M23" s="167"/>
    </row>
    <row r="24" spans="1:13" x14ac:dyDescent="0.45">
      <c r="M24" s="167"/>
    </row>
    <row r="25" spans="1:13" x14ac:dyDescent="0.45">
      <c r="M25" s="167"/>
    </row>
    <row r="26" spans="1:13" x14ac:dyDescent="0.45">
      <c r="M26" s="167"/>
    </row>
    <row r="27" spans="1:13" x14ac:dyDescent="0.45">
      <c r="M27" s="167"/>
    </row>
    <row r="28" spans="1:13" x14ac:dyDescent="0.45">
      <c r="M28" s="167"/>
    </row>
    <row r="29" spans="1:13" x14ac:dyDescent="0.45">
      <c r="M29" s="167"/>
    </row>
    <row r="30" spans="1:13" x14ac:dyDescent="0.45">
      <c r="M30" s="167"/>
    </row>
    <row r="31" spans="1:13" x14ac:dyDescent="0.45">
      <c r="M31" s="167"/>
    </row>
    <row r="32" spans="1:13" x14ac:dyDescent="0.45">
      <c r="M32" s="167"/>
    </row>
    <row r="33" spans="13:13" x14ac:dyDescent="0.45">
      <c r="M33" s="167"/>
    </row>
    <row r="34" spans="13:13" x14ac:dyDescent="0.45">
      <c r="M34" s="167"/>
    </row>
    <row r="35" spans="13:13" x14ac:dyDescent="0.45">
      <c r="M35" s="167"/>
    </row>
    <row r="36" spans="13:13" x14ac:dyDescent="0.45">
      <c r="M36" s="167"/>
    </row>
    <row r="37" spans="13:13" x14ac:dyDescent="0.45">
      <c r="M37" s="167"/>
    </row>
    <row r="38" spans="13:13" x14ac:dyDescent="0.45">
      <c r="M38" s="167"/>
    </row>
    <row r="39" spans="13:13" x14ac:dyDescent="0.45">
      <c r="M39" s="167"/>
    </row>
    <row r="40" spans="13:13" x14ac:dyDescent="0.45">
      <c r="M40" s="167"/>
    </row>
    <row r="41" spans="13:13" x14ac:dyDescent="0.45">
      <c r="M41" s="167"/>
    </row>
    <row r="42" spans="13:13" x14ac:dyDescent="0.45">
      <c r="M42" s="167"/>
    </row>
    <row r="43" spans="13:13" x14ac:dyDescent="0.45">
      <c r="M43" s="167"/>
    </row>
    <row r="44" spans="13:13" x14ac:dyDescent="0.45">
      <c r="M44" s="167"/>
    </row>
    <row r="45" spans="13:13" x14ac:dyDescent="0.45">
      <c r="M45" s="167"/>
    </row>
    <row r="46" spans="13:13" x14ac:dyDescent="0.45">
      <c r="M46" s="167"/>
    </row>
    <row r="47" spans="13:13" x14ac:dyDescent="0.45">
      <c r="M47" s="167"/>
    </row>
    <row r="48" spans="13:13" x14ac:dyDescent="0.45">
      <c r="M48" s="167"/>
    </row>
    <row r="49" spans="13:13" x14ac:dyDescent="0.45">
      <c r="M49" s="167"/>
    </row>
    <row r="50" spans="13:13" x14ac:dyDescent="0.45">
      <c r="M50" s="167"/>
    </row>
    <row r="51" spans="13:13" x14ac:dyDescent="0.45">
      <c r="M51" s="167"/>
    </row>
    <row r="52" spans="13:13" x14ac:dyDescent="0.45">
      <c r="M52" s="167"/>
    </row>
    <row r="53" spans="13:13" x14ac:dyDescent="0.45">
      <c r="M53" s="167"/>
    </row>
    <row r="54" spans="13:13" x14ac:dyDescent="0.45">
      <c r="M54" s="167"/>
    </row>
    <row r="55" spans="13:13" x14ac:dyDescent="0.45">
      <c r="M55" s="167"/>
    </row>
    <row r="56" spans="13:13" x14ac:dyDescent="0.45">
      <c r="M56" s="167"/>
    </row>
    <row r="57" spans="13:13" x14ac:dyDescent="0.45">
      <c r="M57" s="167"/>
    </row>
    <row r="58" spans="13:13" x14ac:dyDescent="0.45">
      <c r="M58" s="167"/>
    </row>
    <row r="59" spans="13:13" x14ac:dyDescent="0.45">
      <c r="M59" s="167"/>
    </row>
    <row r="60" spans="13:13" x14ac:dyDescent="0.45">
      <c r="M60" s="167"/>
    </row>
    <row r="61" spans="13:13" x14ac:dyDescent="0.45">
      <c r="M61" s="167"/>
    </row>
    <row r="62" spans="13:13" x14ac:dyDescent="0.45">
      <c r="M62" s="167"/>
    </row>
    <row r="63" spans="13:13" x14ac:dyDescent="0.45">
      <c r="M63" s="167"/>
    </row>
    <row r="64" spans="13:13" x14ac:dyDescent="0.45">
      <c r="M64" s="167"/>
    </row>
    <row r="65" spans="13:13" x14ac:dyDescent="0.45">
      <c r="M65" s="167"/>
    </row>
    <row r="66" spans="13:13" x14ac:dyDescent="0.45">
      <c r="M66" s="167"/>
    </row>
    <row r="67" spans="13:13" x14ac:dyDescent="0.45">
      <c r="M67" s="167"/>
    </row>
    <row r="68" spans="13:13" x14ac:dyDescent="0.45">
      <c r="M68" s="167"/>
    </row>
    <row r="69" spans="13:13" x14ac:dyDescent="0.45">
      <c r="M69" s="167"/>
    </row>
    <row r="70" spans="13:13" x14ac:dyDescent="0.45">
      <c r="M70" s="167"/>
    </row>
    <row r="71" spans="13:13" x14ac:dyDescent="0.45">
      <c r="M71" s="167"/>
    </row>
    <row r="72" spans="13:13" x14ac:dyDescent="0.45">
      <c r="M72" s="167"/>
    </row>
    <row r="73" spans="13:13" x14ac:dyDescent="0.45">
      <c r="M73" s="167"/>
    </row>
    <row r="74" spans="13:13" x14ac:dyDescent="0.45">
      <c r="M74" s="167"/>
    </row>
    <row r="75" spans="13:13" x14ac:dyDescent="0.45">
      <c r="M75" s="167"/>
    </row>
    <row r="76" spans="13:13" x14ac:dyDescent="0.45">
      <c r="M76" s="167"/>
    </row>
    <row r="77" spans="13:13" x14ac:dyDescent="0.45">
      <c r="M77" s="167"/>
    </row>
    <row r="78" spans="13:13" x14ac:dyDescent="0.45">
      <c r="M78" s="167"/>
    </row>
    <row r="79" spans="13:13" x14ac:dyDescent="0.45">
      <c r="M79" s="167"/>
    </row>
    <row r="80" spans="13:13" x14ac:dyDescent="0.45">
      <c r="M80" s="167"/>
    </row>
    <row r="81" spans="13:13" x14ac:dyDescent="0.45">
      <c r="M81" s="167"/>
    </row>
    <row r="82" spans="13:13" x14ac:dyDescent="0.45">
      <c r="M82" s="167"/>
    </row>
    <row r="83" spans="13:13" x14ac:dyDescent="0.45">
      <c r="M83" s="167"/>
    </row>
    <row r="84" spans="13:13" x14ac:dyDescent="0.45">
      <c r="M84" s="167"/>
    </row>
    <row r="85" spans="13:13" x14ac:dyDescent="0.45">
      <c r="M85" s="167"/>
    </row>
    <row r="86" spans="13:13" x14ac:dyDescent="0.45">
      <c r="M86" s="167"/>
    </row>
    <row r="87" spans="13:13" x14ac:dyDescent="0.45">
      <c r="M87" s="167"/>
    </row>
    <row r="88" spans="13:13" x14ac:dyDescent="0.45">
      <c r="M88" s="167"/>
    </row>
    <row r="89" spans="13:13" x14ac:dyDescent="0.45">
      <c r="M89" s="167"/>
    </row>
    <row r="90" spans="13:13" x14ac:dyDescent="0.45">
      <c r="M90" s="167"/>
    </row>
    <row r="91" spans="13:13" x14ac:dyDescent="0.45">
      <c r="M91" s="167"/>
    </row>
    <row r="92" spans="13:13" x14ac:dyDescent="0.45">
      <c r="M92" s="167"/>
    </row>
    <row r="93" spans="13:13" x14ac:dyDescent="0.45">
      <c r="M93" s="167"/>
    </row>
    <row r="94" spans="13:13" x14ac:dyDescent="0.45">
      <c r="M94" s="167"/>
    </row>
    <row r="95" spans="13:13" x14ac:dyDescent="0.45">
      <c r="M95" s="167"/>
    </row>
    <row r="96" spans="13:13" x14ac:dyDescent="0.45">
      <c r="M96" s="167"/>
    </row>
    <row r="97" spans="13:13" x14ac:dyDescent="0.45">
      <c r="M97" s="167"/>
    </row>
    <row r="98" spans="13:13" x14ac:dyDescent="0.45">
      <c r="M98" s="167"/>
    </row>
    <row r="99" spans="13:13" x14ac:dyDescent="0.45">
      <c r="M99" s="167"/>
    </row>
    <row r="100" spans="13:13" x14ac:dyDescent="0.45">
      <c r="M100" s="167"/>
    </row>
  </sheetData>
  <mergeCells count="31">
    <mergeCell ref="A1:C1"/>
    <mergeCell ref="D1:L1"/>
    <mergeCell ref="M1:M100"/>
    <mergeCell ref="B2:D2"/>
    <mergeCell ref="E2:G2"/>
    <mergeCell ref="H2:L2"/>
    <mergeCell ref="A3:C3"/>
    <mergeCell ref="D3:L3"/>
    <mergeCell ref="A4:L4"/>
    <mergeCell ref="A5:L5"/>
    <mergeCell ref="A8:L8"/>
    <mergeCell ref="A9:L9"/>
    <mergeCell ref="A10:E10"/>
    <mergeCell ref="A6:B6"/>
    <mergeCell ref="C6:D6"/>
    <mergeCell ref="E6:F6"/>
    <mergeCell ref="G6:H6"/>
    <mergeCell ref="I6:K6"/>
    <mergeCell ref="A7:L7"/>
    <mergeCell ref="D17:L17"/>
    <mergeCell ref="A11:E11"/>
    <mergeCell ref="A12:E12"/>
    <mergeCell ref="A13:L13"/>
    <mergeCell ref="A14:L14"/>
    <mergeCell ref="A15:L15"/>
    <mergeCell ref="D16:L16"/>
    <mergeCell ref="A18:L18"/>
    <mergeCell ref="A19:L19"/>
    <mergeCell ref="A20:L20"/>
    <mergeCell ref="A16:B16"/>
    <mergeCell ref="A17:B17"/>
  </mergeCells>
  <hyperlinks>
    <hyperlink ref="C17" r:id="rId1" xr:uid="{2D5CC492-5E85-434E-BE26-48A2C448DEDA}"/>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D38EF-B187-4019-B9F9-E32BBD017B77}">
  <dimension ref="A1:M61"/>
  <sheetViews>
    <sheetView workbookViewId="0">
      <selection activeCell="M1" sqref="M1:M61"/>
    </sheetView>
  </sheetViews>
  <sheetFormatPr defaultRowHeight="14.25" x14ac:dyDescent="0.45"/>
  <cols>
    <col min="1" max="1" width="8.59765625" customWidth="1"/>
    <col min="2" max="2" width="9.265625" customWidth="1"/>
    <col min="3" max="3" width="14.132812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85.46484375" customWidth="1"/>
  </cols>
  <sheetData>
    <row r="1" spans="1:13" s="67" customFormat="1" ht="34.5" customHeight="1" x14ac:dyDescent="0.45">
      <c r="A1" s="287" t="s">
        <v>15</v>
      </c>
      <c r="B1" s="287"/>
      <c r="C1" s="287"/>
      <c r="D1" s="288" t="s">
        <v>112</v>
      </c>
      <c r="E1" s="288"/>
      <c r="F1" s="288"/>
      <c r="G1" s="288"/>
      <c r="H1" s="288"/>
      <c r="I1" s="288"/>
      <c r="J1" s="288"/>
      <c r="K1" s="288"/>
      <c r="L1" s="288"/>
      <c r="M1" s="205"/>
    </row>
    <row r="2" spans="1:13" s="67" customFormat="1" ht="18.399999999999999" customHeight="1" x14ac:dyDescent="0.45">
      <c r="A2" s="52" t="s">
        <v>158</v>
      </c>
      <c r="B2" s="274" t="s">
        <v>190</v>
      </c>
      <c r="C2" s="274"/>
      <c r="D2" s="275"/>
      <c r="E2" s="276" t="s">
        <v>262</v>
      </c>
      <c r="F2" s="277"/>
      <c r="G2" s="277"/>
      <c r="H2" s="274" t="s">
        <v>642</v>
      </c>
      <c r="I2" s="274"/>
      <c r="J2" s="274"/>
      <c r="K2" s="274"/>
      <c r="L2" s="275"/>
      <c r="M2" s="205"/>
    </row>
    <row r="3" spans="1:13" s="67" customFormat="1" x14ac:dyDescent="0.45">
      <c r="A3" s="289" t="s">
        <v>116</v>
      </c>
      <c r="B3" s="290"/>
      <c r="C3" s="290"/>
      <c r="D3" s="291" t="s">
        <v>1109</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631</v>
      </c>
      <c r="D6" s="300"/>
      <c r="E6" s="301" t="s">
        <v>259</v>
      </c>
      <c r="F6" s="302"/>
      <c r="G6" s="299">
        <f>F17</f>
        <v>111</v>
      </c>
      <c r="H6" s="300"/>
      <c r="I6" s="301" t="s">
        <v>260</v>
      </c>
      <c r="J6" s="302"/>
      <c r="K6" s="302"/>
      <c r="L6" s="148">
        <f>T!C22</f>
        <v>2.3163606010016696E-2</v>
      </c>
      <c r="M6" s="205"/>
    </row>
    <row r="7" spans="1:13" s="67" customFormat="1" ht="13.9" customHeight="1" x14ac:dyDescent="0.45">
      <c r="A7" s="247"/>
      <c r="B7" s="245"/>
      <c r="C7" s="245"/>
      <c r="D7" s="245"/>
      <c r="E7" s="245"/>
      <c r="F7" s="245"/>
      <c r="G7" s="245"/>
      <c r="H7" s="245"/>
      <c r="I7" s="245"/>
      <c r="J7" s="245"/>
      <c r="K7" s="245"/>
      <c r="L7" s="24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271" t="s">
        <v>161</v>
      </c>
      <c r="B10" s="272"/>
      <c r="C10" s="272"/>
      <c r="D10" s="272"/>
      <c r="E10" s="272"/>
      <c r="F10" s="272"/>
      <c r="G10" s="272"/>
      <c r="H10" s="272"/>
      <c r="I10" s="272"/>
      <c r="J10" s="272"/>
      <c r="K10" s="272"/>
      <c r="L10" s="273"/>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271" t="s">
        <v>162</v>
      </c>
      <c r="B12" s="272"/>
      <c r="C12" s="272"/>
      <c r="D12" s="272"/>
      <c r="E12" s="272"/>
      <c r="F12" s="272"/>
      <c r="G12" s="272"/>
      <c r="H12" s="272"/>
      <c r="I12" s="272"/>
      <c r="J12" s="272"/>
      <c r="K12" s="272"/>
      <c r="L12" s="273"/>
      <c r="M12" s="205"/>
    </row>
    <row r="13" spans="1:13" s="67" customFormat="1" ht="264.39999999999998" customHeight="1" x14ac:dyDescent="0.45">
      <c r="A13" s="280"/>
      <c r="B13" s="226"/>
      <c r="C13" s="226"/>
      <c r="D13" s="226"/>
      <c r="E13" s="226"/>
      <c r="F13" s="226"/>
      <c r="G13" s="226"/>
      <c r="H13" s="226"/>
      <c r="I13" s="226"/>
      <c r="J13" s="226"/>
      <c r="K13" s="226"/>
      <c r="L13" s="281"/>
      <c r="M13" s="205"/>
    </row>
    <row r="14" spans="1:13" s="67" customFormat="1" x14ac:dyDescent="0.45">
      <c r="A14" s="271" t="s">
        <v>163</v>
      </c>
      <c r="B14" s="272"/>
      <c r="C14" s="272"/>
      <c r="D14" s="272"/>
      <c r="E14" s="272"/>
      <c r="F14" s="272"/>
      <c r="G14" s="272"/>
      <c r="H14" s="272"/>
      <c r="I14" s="272"/>
      <c r="J14" s="272"/>
      <c r="K14" s="272"/>
      <c r="L14" s="273"/>
      <c r="M14" s="205"/>
    </row>
    <row r="15" spans="1:13" s="67" customFormat="1" ht="42.75" x14ac:dyDescent="0.45">
      <c r="A15" s="333" t="s">
        <v>164</v>
      </c>
      <c r="B15" s="334"/>
      <c r="C15" s="334"/>
      <c r="D15" s="334"/>
      <c r="E15" s="334"/>
      <c r="F15" s="60" t="s">
        <v>38</v>
      </c>
      <c r="G15" s="61" t="s">
        <v>39</v>
      </c>
      <c r="H15" s="62" t="s">
        <v>187</v>
      </c>
      <c r="I15" s="63" t="s">
        <v>42</v>
      </c>
      <c r="J15" s="64" t="s">
        <v>188</v>
      </c>
      <c r="K15" s="65" t="s">
        <v>43</v>
      </c>
      <c r="L15" s="66" t="s">
        <v>40</v>
      </c>
      <c r="M15" s="205"/>
    </row>
    <row r="16" spans="1:13" s="67" customFormat="1" ht="14.25" customHeight="1" x14ac:dyDescent="0.45">
      <c r="A16" s="306" t="s">
        <v>76</v>
      </c>
      <c r="B16" s="306"/>
      <c r="C16" s="306"/>
      <c r="D16" s="306"/>
      <c r="E16" s="306"/>
      <c r="F16" s="9">
        <v>1</v>
      </c>
      <c r="G16" s="10">
        <f>G17/$F$17</f>
        <v>0.5495495495495496</v>
      </c>
      <c r="H16" s="16">
        <f t="shared" ref="H16:L16" si="0">H17/$F$17</f>
        <v>0.22522522522522523</v>
      </c>
      <c r="I16" s="17">
        <f t="shared" si="0"/>
        <v>0</v>
      </c>
      <c r="J16" s="24">
        <f t="shared" si="0"/>
        <v>0</v>
      </c>
      <c r="K16" s="13">
        <f t="shared" si="0"/>
        <v>5.4054054054054057E-2</v>
      </c>
      <c r="L16" s="14">
        <f t="shared" si="0"/>
        <v>0.17117117117117117</v>
      </c>
      <c r="M16" s="205"/>
    </row>
    <row r="17" spans="1:13" s="67" customFormat="1" ht="14.25" customHeight="1" x14ac:dyDescent="0.45">
      <c r="A17" s="306" t="s">
        <v>286</v>
      </c>
      <c r="B17" s="306"/>
      <c r="C17" s="306"/>
      <c r="D17" s="306"/>
      <c r="E17" s="306"/>
      <c r="F17" s="4">
        <f>SUM(G17:L17)</f>
        <v>111</v>
      </c>
      <c r="G17" s="20">
        <f t="shared" ref="G17:L17" si="1">SUM(G18:G27)</f>
        <v>61</v>
      </c>
      <c r="H17" s="21">
        <f t="shared" si="1"/>
        <v>25</v>
      </c>
      <c r="I17" s="22">
        <f t="shared" si="1"/>
        <v>0</v>
      </c>
      <c r="J17" s="25">
        <f t="shared" si="1"/>
        <v>0</v>
      </c>
      <c r="K17" s="23">
        <f t="shared" si="1"/>
        <v>6</v>
      </c>
      <c r="L17" s="5">
        <f t="shared" si="1"/>
        <v>19</v>
      </c>
      <c r="M17" s="205"/>
    </row>
    <row r="18" spans="1:13" s="67" customFormat="1" ht="14.65" customHeight="1" x14ac:dyDescent="0.45">
      <c r="A18" s="44" t="s">
        <v>146</v>
      </c>
      <c r="B18" s="171" t="s">
        <v>0</v>
      </c>
      <c r="C18" s="171"/>
      <c r="D18" s="171"/>
      <c r="E18" s="171"/>
      <c r="F18" s="3">
        <f>SUM(G18:L18)</f>
        <v>7</v>
      </c>
      <c r="G18" s="48">
        <v>5</v>
      </c>
      <c r="H18" s="1">
        <v>0</v>
      </c>
      <c r="I18" s="1">
        <v>0</v>
      </c>
      <c r="J18" s="1">
        <v>0</v>
      </c>
      <c r="K18" s="48">
        <v>1</v>
      </c>
      <c r="L18" s="48">
        <v>1</v>
      </c>
      <c r="M18" s="205"/>
    </row>
    <row r="19" spans="1:13" s="67" customFormat="1" ht="14.25" customHeight="1" x14ac:dyDescent="0.45">
      <c r="A19" s="44" t="s">
        <v>147</v>
      </c>
      <c r="B19" s="171" t="s">
        <v>2</v>
      </c>
      <c r="C19" s="171"/>
      <c r="D19" s="171"/>
      <c r="E19" s="171"/>
      <c r="F19" s="3">
        <f t="shared" ref="F19:F27" si="2">SUM(G19:L19)</f>
        <v>4</v>
      </c>
      <c r="G19" s="1">
        <v>0</v>
      </c>
      <c r="H19" s="1">
        <v>0</v>
      </c>
      <c r="I19" s="1">
        <v>0</v>
      </c>
      <c r="J19" s="1">
        <v>0</v>
      </c>
      <c r="K19" s="48">
        <v>1</v>
      </c>
      <c r="L19" s="48">
        <v>3</v>
      </c>
      <c r="M19" s="205"/>
    </row>
    <row r="20" spans="1:13" s="67" customFormat="1" ht="14.25" customHeight="1" x14ac:dyDescent="0.45">
      <c r="A20" s="44" t="s">
        <v>148</v>
      </c>
      <c r="B20" s="171" t="s">
        <v>3</v>
      </c>
      <c r="C20" s="171"/>
      <c r="D20" s="171"/>
      <c r="E20" s="171"/>
      <c r="F20" s="3">
        <f t="shared" si="2"/>
        <v>8</v>
      </c>
      <c r="G20" s="1">
        <v>0</v>
      </c>
      <c r="H20" s="1">
        <v>0</v>
      </c>
      <c r="I20" s="1">
        <v>0</v>
      </c>
      <c r="J20" s="1">
        <v>0</v>
      </c>
      <c r="K20" s="1">
        <v>0</v>
      </c>
      <c r="L20" s="48">
        <v>8</v>
      </c>
      <c r="M20" s="205"/>
    </row>
    <row r="21" spans="1:13" s="67" customFormat="1" ht="14.25" customHeight="1" x14ac:dyDescent="0.45">
      <c r="A21" s="44" t="s">
        <v>149</v>
      </c>
      <c r="B21" s="171" t="s">
        <v>4</v>
      </c>
      <c r="C21" s="171"/>
      <c r="D21" s="171"/>
      <c r="E21" s="171"/>
      <c r="F21" s="3">
        <f t="shared" si="2"/>
        <v>13</v>
      </c>
      <c r="G21" s="48">
        <v>5</v>
      </c>
      <c r="H21" s="1">
        <v>0</v>
      </c>
      <c r="I21" s="1">
        <v>0</v>
      </c>
      <c r="J21" s="1">
        <v>0</v>
      </c>
      <c r="K21" s="48">
        <v>1</v>
      </c>
      <c r="L21" s="48">
        <v>7</v>
      </c>
      <c r="M21" s="205"/>
    </row>
    <row r="22" spans="1:13" s="67" customFormat="1" ht="14.25" customHeight="1" x14ac:dyDescent="0.45">
      <c r="A22" s="44" t="s">
        <v>117</v>
      </c>
      <c r="B22" s="171" t="s">
        <v>1</v>
      </c>
      <c r="C22" s="171"/>
      <c r="D22" s="171"/>
      <c r="E22" s="171"/>
      <c r="F22" s="3">
        <f t="shared" si="2"/>
        <v>20</v>
      </c>
      <c r="G22" s="48">
        <v>0</v>
      </c>
      <c r="H22" s="1">
        <v>19</v>
      </c>
      <c r="I22" s="1">
        <v>0</v>
      </c>
      <c r="J22" s="1">
        <v>0</v>
      </c>
      <c r="K22" s="48">
        <v>1</v>
      </c>
      <c r="L22" s="1">
        <v>0</v>
      </c>
      <c r="M22" s="205"/>
    </row>
    <row r="23" spans="1:13" s="67" customFormat="1" ht="14.25" customHeight="1" x14ac:dyDescent="0.45">
      <c r="A23" s="44" t="s">
        <v>150</v>
      </c>
      <c r="B23" s="171" t="s">
        <v>5</v>
      </c>
      <c r="C23" s="171"/>
      <c r="D23" s="171"/>
      <c r="E23" s="171"/>
      <c r="F23" s="3">
        <f t="shared" si="2"/>
        <v>4</v>
      </c>
      <c r="G23" s="48">
        <v>0</v>
      </c>
      <c r="H23" s="1">
        <v>3</v>
      </c>
      <c r="I23" s="1">
        <v>0</v>
      </c>
      <c r="J23" s="1">
        <v>0</v>
      </c>
      <c r="K23" s="48">
        <v>1</v>
      </c>
      <c r="L23" s="1">
        <v>0</v>
      </c>
      <c r="M23" s="205"/>
    </row>
    <row r="24" spans="1:13" s="67" customFormat="1" ht="14.25" customHeight="1" x14ac:dyDescent="0.45">
      <c r="A24" s="44" t="s">
        <v>151</v>
      </c>
      <c r="B24" s="171" t="s">
        <v>6</v>
      </c>
      <c r="C24" s="171"/>
      <c r="D24" s="171"/>
      <c r="E24" s="171"/>
      <c r="F24" s="3">
        <f t="shared" si="2"/>
        <v>18</v>
      </c>
      <c r="G24" s="48">
        <v>18</v>
      </c>
      <c r="H24" s="1">
        <v>0</v>
      </c>
      <c r="I24" s="1">
        <v>0</v>
      </c>
      <c r="J24" s="1">
        <v>0</v>
      </c>
      <c r="K24" s="1">
        <v>0</v>
      </c>
      <c r="L24" s="1">
        <v>0</v>
      </c>
      <c r="M24" s="205"/>
    </row>
    <row r="25" spans="1:13" s="67" customFormat="1" ht="14.25" customHeight="1" x14ac:dyDescent="0.45">
      <c r="A25" s="44" t="s">
        <v>152</v>
      </c>
      <c r="B25" s="171" t="s">
        <v>287</v>
      </c>
      <c r="C25" s="171"/>
      <c r="D25" s="171"/>
      <c r="E25" s="171"/>
      <c r="F25" s="3">
        <f t="shared" si="2"/>
        <v>4</v>
      </c>
      <c r="G25" s="48">
        <v>0</v>
      </c>
      <c r="H25" s="1">
        <v>3</v>
      </c>
      <c r="I25" s="1">
        <v>0</v>
      </c>
      <c r="J25" s="1">
        <v>0</v>
      </c>
      <c r="K25" s="48">
        <v>1</v>
      </c>
      <c r="L25" s="1">
        <v>0</v>
      </c>
      <c r="M25" s="205"/>
    </row>
    <row r="26" spans="1:13" s="67" customFormat="1" ht="14.25" customHeight="1" x14ac:dyDescent="0.45">
      <c r="A26" s="44" t="s">
        <v>119</v>
      </c>
      <c r="B26" s="171" t="s">
        <v>7</v>
      </c>
      <c r="C26" s="171"/>
      <c r="D26" s="171"/>
      <c r="E26" s="171"/>
      <c r="F26" s="3">
        <f t="shared" si="2"/>
        <v>1</v>
      </c>
      <c r="G26" s="48">
        <v>1</v>
      </c>
      <c r="H26" s="1">
        <v>0</v>
      </c>
      <c r="I26" s="1">
        <v>0</v>
      </c>
      <c r="J26" s="1">
        <v>0</v>
      </c>
      <c r="K26" s="1">
        <v>0</v>
      </c>
      <c r="L26" s="1">
        <v>0</v>
      </c>
      <c r="M26" s="205"/>
    </row>
    <row r="27" spans="1:13" s="67" customFormat="1" ht="14.25" customHeight="1" x14ac:dyDescent="0.45">
      <c r="A27" s="44" t="s">
        <v>153</v>
      </c>
      <c r="B27" s="171" t="s">
        <v>288</v>
      </c>
      <c r="C27" s="171"/>
      <c r="D27" s="171"/>
      <c r="E27" s="171"/>
      <c r="F27" s="3">
        <f t="shared" si="2"/>
        <v>32</v>
      </c>
      <c r="G27" s="48">
        <v>32</v>
      </c>
      <c r="H27" s="1">
        <v>0</v>
      </c>
      <c r="I27" s="1">
        <v>0</v>
      </c>
      <c r="J27" s="1">
        <v>0</v>
      </c>
      <c r="K27" s="1">
        <v>0</v>
      </c>
      <c r="L27" s="1">
        <v>0</v>
      </c>
      <c r="M27" s="205"/>
    </row>
    <row r="28" spans="1:13" s="67" customFormat="1" ht="4.1500000000000004" customHeight="1" x14ac:dyDescent="0.45">
      <c r="A28" s="229"/>
      <c r="B28" s="229"/>
      <c r="C28" s="229"/>
      <c r="D28" s="229"/>
      <c r="E28" s="229"/>
      <c r="F28" s="229"/>
      <c r="G28" s="229"/>
      <c r="H28" s="229"/>
      <c r="I28" s="229"/>
      <c r="J28" s="229"/>
      <c r="K28" s="229"/>
      <c r="L28" s="229"/>
      <c r="M28" s="205"/>
    </row>
    <row r="29" spans="1:13" s="67" customFormat="1" ht="39.75" customHeight="1" x14ac:dyDescent="0.45">
      <c r="A29" s="268" t="s">
        <v>165</v>
      </c>
      <c r="B29" s="268"/>
      <c r="C29" s="268"/>
      <c r="D29" s="268"/>
      <c r="E29" s="268"/>
      <c r="F29" s="268"/>
      <c r="G29" s="268"/>
      <c r="H29" s="268"/>
      <c r="I29" s="268"/>
      <c r="J29" s="268"/>
      <c r="K29" s="268"/>
      <c r="L29" s="268"/>
      <c r="M29" s="205"/>
    </row>
    <row r="30" spans="1:13" s="67" customFormat="1" x14ac:dyDescent="0.45">
      <c r="A30" s="269" t="s">
        <v>127</v>
      </c>
      <c r="B30" s="269"/>
      <c r="C30" s="269"/>
      <c r="D30" s="269"/>
      <c r="E30" s="269"/>
      <c r="F30" s="269"/>
      <c r="G30" s="269"/>
      <c r="H30" s="269"/>
      <c r="I30" s="269"/>
      <c r="J30" s="269"/>
      <c r="K30" s="269"/>
      <c r="L30" s="269"/>
      <c r="M30" s="205"/>
    </row>
    <row r="31" spans="1:13" s="67" customFormat="1" x14ac:dyDescent="0.45">
      <c r="A31" s="96" t="s">
        <v>121</v>
      </c>
      <c r="B31" s="96" t="s">
        <v>155</v>
      </c>
      <c r="C31" s="96" t="s">
        <v>156</v>
      </c>
      <c r="D31" s="243" t="s">
        <v>157</v>
      </c>
      <c r="E31" s="243"/>
      <c r="F31" s="243"/>
      <c r="G31" s="243"/>
      <c r="H31" s="243"/>
      <c r="I31" s="243"/>
      <c r="J31" s="243"/>
      <c r="K31" s="243"/>
      <c r="L31" s="243"/>
      <c r="M31" s="205"/>
    </row>
    <row r="32" spans="1:13" s="67" customFormat="1" ht="28.5" x14ac:dyDescent="0.45">
      <c r="A32" s="43" t="s">
        <v>149</v>
      </c>
      <c r="B32" s="29" t="s">
        <v>290</v>
      </c>
      <c r="C32" s="43" t="s">
        <v>170</v>
      </c>
      <c r="D32" s="172" t="s">
        <v>267</v>
      </c>
      <c r="E32" s="172"/>
      <c r="F32" s="172"/>
      <c r="G32" s="172"/>
      <c r="H32" s="172"/>
      <c r="I32" s="172"/>
      <c r="J32" s="172"/>
      <c r="K32" s="172"/>
      <c r="L32" s="172"/>
      <c r="M32" s="205"/>
    </row>
    <row r="33" spans="1:13" s="67" customFormat="1" ht="8.1" customHeight="1" x14ac:dyDescent="0.45">
      <c r="A33" s="231"/>
      <c r="B33" s="231"/>
      <c r="C33" s="231"/>
      <c r="D33" s="231"/>
      <c r="E33" s="231"/>
      <c r="F33" s="231"/>
      <c r="G33" s="231"/>
      <c r="H33" s="231"/>
      <c r="I33" s="231"/>
      <c r="J33" s="231"/>
      <c r="K33" s="231"/>
      <c r="L33" s="231"/>
      <c r="M33" s="205"/>
    </row>
    <row r="34" spans="1:13" s="67" customFormat="1" x14ac:dyDescent="0.45">
      <c r="A34" s="251" t="s">
        <v>118</v>
      </c>
      <c r="B34" s="251"/>
      <c r="C34" s="251"/>
      <c r="D34" s="251"/>
      <c r="E34" s="251"/>
      <c r="F34" s="251"/>
      <c r="G34" s="251"/>
      <c r="H34" s="251"/>
      <c r="I34" s="251"/>
      <c r="J34" s="251"/>
      <c r="K34" s="251"/>
      <c r="L34" s="251"/>
      <c r="M34" s="205"/>
    </row>
    <row r="35" spans="1:13" s="90" customFormat="1" x14ac:dyDescent="0.45">
      <c r="A35" s="329" t="s">
        <v>295</v>
      </c>
      <c r="B35" s="330"/>
      <c r="C35" s="330"/>
      <c r="D35" s="330"/>
      <c r="E35" s="330"/>
      <c r="F35" s="330"/>
      <c r="G35" s="330"/>
      <c r="H35" s="330"/>
      <c r="I35" s="330"/>
      <c r="J35" s="330"/>
      <c r="K35" s="330"/>
      <c r="L35" s="331"/>
      <c r="M35" s="205"/>
    </row>
    <row r="36" spans="1:13" s="90" customFormat="1" x14ac:dyDescent="0.45">
      <c r="A36" s="96" t="s">
        <v>121</v>
      </c>
      <c r="B36" s="96" t="s">
        <v>155</v>
      </c>
      <c r="C36" s="96" t="s">
        <v>156</v>
      </c>
      <c r="D36" s="96" t="s">
        <v>122</v>
      </c>
      <c r="E36" s="243" t="s">
        <v>123</v>
      </c>
      <c r="F36" s="243"/>
      <c r="G36" s="243"/>
      <c r="H36" s="243"/>
      <c r="I36" s="243" t="s">
        <v>124</v>
      </c>
      <c r="J36" s="243"/>
      <c r="K36" s="243"/>
      <c r="L36" s="243"/>
      <c r="M36" s="205"/>
    </row>
    <row r="37" spans="1:13" s="67" customFormat="1" x14ac:dyDescent="0.45">
      <c r="A37" s="43" t="s">
        <v>147</v>
      </c>
      <c r="B37" s="44">
        <v>4</v>
      </c>
      <c r="C37" s="77" t="s">
        <v>1169</v>
      </c>
      <c r="D37" s="43" t="s">
        <v>641</v>
      </c>
      <c r="E37" s="332" t="s">
        <v>268</v>
      </c>
      <c r="F37" s="172"/>
      <c r="G37" s="172"/>
      <c r="H37" s="172"/>
      <c r="I37" s="172" t="s">
        <v>1161</v>
      </c>
      <c r="J37" s="172"/>
      <c r="K37" s="172"/>
      <c r="L37" s="172"/>
      <c r="M37" s="205"/>
    </row>
    <row r="38" spans="1:13" s="67" customFormat="1" x14ac:dyDescent="0.45">
      <c r="A38" s="43" t="s">
        <v>117</v>
      </c>
      <c r="B38" s="44" t="s">
        <v>182</v>
      </c>
      <c r="C38" s="43" t="s">
        <v>170</v>
      </c>
      <c r="D38" s="43" t="s">
        <v>1</v>
      </c>
      <c r="E38" s="332">
        <v>46022</v>
      </c>
      <c r="F38" s="172"/>
      <c r="G38" s="172"/>
      <c r="H38" s="172"/>
      <c r="I38" s="172"/>
      <c r="J38" s="172"/>
      <c r="K38" s="172"/>
      <c r="L38" s="172"/>
      <c r="M38" s="205"/>
    </row>
    <row r="39" spans="1:13" s="67" customFormat="1" x14ac:dyDescent="0.45">
      <c r="A39" s="43" t="s">
        <v>150</v>
      </c>
      <c r="B39" s="44" t="s">
        <v>182</v>
      </c>
      <c r="C39" s="43" t="s">
        <v>170</v>
      </c>
      <c r="D39" s="43" t="s">
        <v>5</v>
      </c>
      <c r="E39" s="332">
        <v>46022</v>
      </c>
      <c r="F39" s="172"/>
      <c r="G39" s="172"/>
      <c r="H39" s="172"/>
      <c r="I39" s="172"/>
      <c r="J39" s="172"/>
      <c r="K39" s="172"/>
      <c r="L39" s="172"/>
      <c r="M39" s="205"/>
    </row>
    <row r="40" spans="1:13" s="67" customFormat="1" x14ac:dyDescent="0.45">
      <c r="A40" s="43" t="s">
        <v>152</v>
      </c>
      <c r="B40" s="44" t="s">
        <v>182</v>
      </c>
      <c r="C40" s="43" t="s">
        <v>170</v>
      </c>
      <c r="D40" s="43" t="s">
        <v>287</v>
      </c>
      <c r="E40" s="332">
        <v>46022</v>
      </c>
      <c r="F40" s="172"/>
      <c r="G40" s="172"/>
      <c r="H40" s="172"/>
      <c r="I40" s="172"/>
      <c r="J40" s="172"/>
      <c r="K40" s="172"/>
      <c r="L40" s="172"/>
      <c r="M40" s="205"/>
    </row>
    <row r="41" spans="1:13" s="67" customFormat="1" ht="8.1" customHeight="1" x14ac:dyDescent="0.45">
      <c r="A41" s="231"/>
      <c r="B41" s="231"/>
      <c r="C41" s="231"/>
      <c r="D41" s="231"/>
      <c r="E41" s="231"/>
      <c r="F41" s="231"/>
      <c r="G41" s="231"/>
      <c r="H41" s="231"/>
      <c r="I41" s="231"/>
      <c r="J41" s="231"/>
      <c r="K41" s="231"/>
      <c r="L41" s="231"/>
      <c r="M41" s="205"/>
    </row>
    <row r="42" spans="1:13" s="67" customFormat="1" x14ac:dyDescent="0.45">
      <c r="A42" s="242" t="s">
        <v>41</v>
      </c>
      <c r="B42" s="242"/>
      <c r="C42" s="242"/>
      <c r="D42" s="242"/>
      <c r="E42" s="242"/>
      <c r="F42" s="242"/>
      <c r="G42" s="242"/>
      <c r="H42" s="242"/>
      <c r="I42" s="242"/>
      <c r="J42" s="242"/>
      <c r="K42" s="242"/>
      <c r="L42" s="242"/>
      <c r="M42" s="205"/>
    </row>
    <row r="43" spans="1:13" s="90" customFormat="1" x14ac:dyDescent="0.45">
      <c r="A43" s="96" t="s">
        <v>121</v>
      </c>
      <c r="B43" s="96" t="s">
        <v>155</v>
      </c>
      <c r="C43" s="96" t="s">
        <v>156</v>
      </c>
      <c r="D43" s="96" t="s">
        <v>122</v>
      </c>
      <c r="E43" s="243" t="s">
        <v>123</v>
      </c>
      <c r="F43" s="243"/>
      <c r="G43" s="243"/>
      <c r="H43" s="243"/>
      <c r="I43" s="243" t="s">
        <v>124</v>
      </c>
      <c r="J43" s="243"/>
      <c r="K43" s="243"/>
      <c r="L43" s="243"/>
      <c r="M43" s="205"/>
    </row>
    <row r="44" spans="1:13" s="67" customFormat="1" ht="41" customHeight="1" x14ac:dyDescent="0.45">
      <c r="A44" s="43" t="s">
        <v>146</v>
      </c>
      <c r="B44" s="44">
        <v>6</v>
      </c>
      <c r="C44" s="77" t="s">
        <v>635</v>
      </c>
      <c r="D44" s="322" t="s">
        <v>293</v>
      </c>
      <c r="E44" s="178" t="s">
        <v>1163</v>
      </c>
      <c r="F44" s="179"/>
      <c r="G44" s="179"/>
      <c r="H44" s="180"/>
      <c r="I44" s="178" t="s">
        <v>1162</v>
      </c>
      <c r="J44" s="179"/>
      <c r="K44" s="179"/>
      <c r="L44" s="180"/>
      <c r="M44" s="205"/>
    </row>
    <row r="45" spans="1:13" s="67" customFormat="1" ht="41" customHeight="1" x14ac:dyDescent="0.45">
      <c r="A45" s="43" t="s">
        <v>117</v>
      </c>
      <c r="B45" s="44">
        <v>1</v>
      </c>
      <c r="C45" s="77" t="s">
        <v>638</v>
      </c>
      <c r="D45" s="323"/>
      <c r="E45" s="181"/>
      <c r="F45" s="182"/>
      <c r="G45" s="182"/>
      <c r="H45" s="183"/>
      <c r="I45" s="181"/>
      <c r="J45" s="182"/>
      <c r="K45" s="182"/>
      <c r="L45" s="183"/>
      <c r="M45" s="205"/>
    </row>
    <row r="46" spans="1:13" s="67" customFormat="1" ht="41" customHeight="1" x14ac:dyDescent="0.45">
      <c r="A46" s="43" t="s">
        <v>150</v>
      </c>
      <c r="B46" s="44">
        <v>1</v>
      </c>
      <c r="C46" s="77" t="s">
        <v>639</v>
      </c>
      <c r="D46" s="323"/>
      <c r="E46" s="181"/>
      <c r="F46" s="182"/>
      <c r="G46" s="182"/>
      <c r="H46" s="183"/>
      <c r="I46" s="181"/>
      <c r="J46" s="182"/>
      <c r="K46" s="182"/>
      <c r="L46" s="183"/>
      <c r="M46" s="205"/>
    </row>
    <row r="47" spans="1:13" s="67" customFormat="1" ht="41" customHeight="1" x14ac:dyDescent="0.45">
      <c r="A47" s="43" t="s">
        <v>152</v>
      </c>
      <c r="B47" s="44">
        <v>1</v>
      </c>
      <c r="C47" s="77" t="s">
        <v>640</v>
      </c>
      <c r="D47" s="324"/>
      <c r="E47" s="184"/>
      <c r="F47" s="185"/>
      <c r="G47" s="185"/>
      <c r="H47" s="186"/>
      <c r="I47" s="184"/>
      <c r="J47" s="185"/>
      <c r="K47" s="185"/>
      <c r="L47" s="186"/>
      <c r="M47" s="205"/>
    </row>
    <row r="48" spans="1:13" s="67" customFormat="1" ht="107.25" customHeight="1" x14ac:dyDescent="0.45">
      <c r="A48" s="43" t="s">
        <v>147</v>
      </c>
      <c r="B48" s="44">
        <v>4</v>
      </c>
      <c r="C48" s="77" t="s">
        <v>1169</v>
      </c>
      <c r="D48" s="82" t="s">
        <v>294</v>
      </c>
      <c r="E48" s="178" t="s">
        <v>1160</v>
      </c>
      <c r="F48" s="179"/>
      <c r="G48" s="179"/>
      <c r="H48" s="180"/>
      <c r="I48" s="252" t="s">
        <v>1048</v>
      </c>
      <c r="J48" s="253"/>
      <c r="K48" s="253"/>
      <c r="L48" s="254"/>
      <c r="M48" s="205"/>
    </row>
    <row r="49" spans="1:13" s="67" customFormat="1" ht="409.5" customHeight="1" x14ac:dyDescent="0.45">
      <c r="A49" s="218" t="s">
        <v>149</v>
      </c>
      <c r="B49" s="218">
        <v>3</v>
      </c>
      <c r="C49" s="327" t="s">
        <v>636</v>
      </c>
      <c r="D49" s="178" t="s">
        <v>1165</v>
      </c>
      <c r="E49" s="179"/>
      <c r="F49" s="179"/>
      <c r="G49" s="179"/>
      <c r="H49" s="180"/>
      <c r="I49" s="178" t="s">
        <v>1166</v>
      </c>
      <c r="J49" s="179"/>
      <c r="K49" s="179"/>
      <c r="L49" s="180"/>
      <c r="M49" s="205"/>
    </row>
    <row r="50" spans="1:13" s="67" customFormat="1" ht="219.75" customHeight="1" x14ac:dyDescent="0.45">
      <c r="A50" s="219"/>
      <c r="B50" s="219"/>
      <c r="C50" s="328"/>
      <c r="D50" s="184"/>
      <c r="E50" s="185"/>
      <c r="F50" s="185"/>
      <c r="G50" s="185"/>
      <c r="H50" s="186"/>
      <c r="I50" s="184"/>
      <c r="J50" s="185"/>
      <c r="K50" s="185"/>
      <c r="L50" s="186"/>
      <c r="M50" s="205"/>
    </row>
    <row r="51" spans="1:13" s="67" customFormat="1" ht="8.1" customHeight="1" x14ac:dyDescent="0.45">
      <c r="A51" s="231"/>
      <c r="B51" s="231"/>
      <c r="C51" s="231"/>
      <c r="D51" s="231"/>
      <c r="E51" s="231"/>
      <c r="F51" s="231"/>
      <c r="G51" s="231"/>
      <c r="H51" s="231"/>
      <c r="I51" s="231"/>
      <c r="J51" s="231"/>
      <c r="K51" s="231"/>
      <c r="L51" s="231"/>
      <c r="M51" s="205"/>
    </row>
    <row r="52" spans="1:13" s="67" customFormat="1" x14ac:dyDescent="0.45">
      <c r="A52" s="235" t="s">
        <v>125</v>
      </c>
      <c r="B52" s="235"/>
      <c r="C52" s="235"/>
      <c r="D52" s="235"/>
      <c r="E52" s="235"/>
      <c r="F52" s="235"/>
      <c r="G52" s="235"/>
      <c r="H52" s="235"/>
      <c r="I52" s="235"/>
      <c r="J52" s="235"/>
      <c r="K52" s="235"/>
      <c r="L52" s="235"/>
      <c r="M52" s="205"/>
    </row>
    <row r="53" spans="1:13" s="90" customFormat="1" x14ac:dyDescent="0.45">
      <c r="A53" s="96" t="s">
        <v>121</v>
      </c>
      <c r="B53" s="96" t="s">
        <v>155</v>
      </c>
      <c r="C53" s="96" t="s">
        <v>156</v>
      </c>
      <c r="D53" s="248" t="s">
        <v>122</v>
      </c>
      <c r="E53" s="249"/>
      <c r="F53" s="248" t="s">
        <v>123</v>
      </c>
      <c r="G53" s="250"/>
      <c r="H53" s="249"/>
      <c r="I53" s="243" t="s">
        <v>124</v>
      </c>
      <c r="J53" s="243"/>
      <c r="K53" s="243"/>
      <c r="L53" s="243"/>
      <c r="M53" s="205"/>
    </row>
    <row r="54" spans="1:13" s="81" customFormat="1" x14ac:dyDescent="0.45">
      <c r="A54" s="44" t="s">
        <v>146</v>
      </c>
      <c r="B54" s="85" t="s">
        <v>291</v>
      </c>
      <c r="C54" s="80" t="s">
        <v>634</v>
      </c>
      <c r="D54" s="252" t="s">
        <v>292</v>
      </c>
      <c r="E54" s="254"/>
      <c r="F54" s="252" t="s">
        <v>280</v>
      </c>
      <c r="G54" s="253"/>
      <c r="H54" s="254"/>
      <c r="I54" s="178" t="s">
        <v>632</v>
      </c>
      <c r="J54" s="179"/>
      <c r="K54" s="179"/>
      <c r="L54" s="180"/>
      <c r="M54" s="205"/>
    </row>
    <row r="55" spans="1:13" s="81" customFormat="1" x14ac:dyDescent="0.45">
      <c r="A55" s="44" t="s">
        <v>147</v>
      </c>
      <c r="B55" s="85" t="s">
        <v>633</v>
      </c>
      <c r="C55" s="44" t="s">
        <v>170</v>
      </c>
      <c r="D55" s="258"/>
      <c r="E55" s="260"/>
      <c r="F55" s="258"/>
      <c r="G55" s="259"/>
      <c r="H55" s="260"/>
      <c r="I55" s="184"/>
      <c r="J55" s="185"/>
      <c r="K55" s="185"/>
      <c r="L55" s="186"/>
      <c r="M55" s="205"/>
    </row>
    <row r="56" spans="1:13" s="81" customFormat="1" ht="30" customHeight="1" x14ac:dyDescent="0.45">
      <c r="A56" s="44" t="s">
        <v>148</v>
      </c>
      <c r="B56" s="44" t="s">
        <v>182</v>
      </c>
      <c r="C56" s="44" t="s">
        <v>170</v>
      </c>
      <c r="D56" s="240" t="s">
        <v>3</v>
      </c>
      <c r="E56" s="241"/>
      <c r="F56" s="240" t="s">
        <v>280</v>
      </c>
      <c r="G56" s="261"/>
      <c r="H56" s="241"/>
      <c r="I56" s="171" t="s">
        <v>978</v>
      </c>
      <c r="J56" s="171"/>
      <c r="K56" s="171"/>
      <c r="L56" s="171"/>
      <c r="M56" s="205"/>
    </row>
    <row r="57" spans="1:13" s="81" customFormat="1" ht="45" customHeight="1" x14ac:dyDescent="0.45">
      <c r="A57" s="44" t="s">
        <v>149</v>
      </c>
      <c r="B57" s="29" t="s">
        <v>1167</v>
      </c>
      <c r="C57" s="80" t="s">
        <v>636</v>
      </c>
      <c r="D57" s="325" t="s">
        <v>1168</v>
      </c>
      <c r="E57" s="326"/>
      <c r="F57" s="240" t="s">
        <v>280</v>
      </c>
      <c r="G57" s="261"/>
      <c r="H57" s="241"/>
      <c r="I57" s="171" t="s">
        <v>978</v>
      </c>
      <c r="J57" s="171"/>
      <c r="K57" s="171"/>
      <c r="L57" s="171"/>
      <c r="M57" s="205"/>
    </row>
    <row r="58" spans="1:13" s="81" customFormat="1" x14ac:dyDescent="0.45">
      <c r="A58" s="44" t="s">
        <v>149</v>
      </c>
      <c r="B58" s="44" t="s">
        <v>637</v>
      </c>
      <c r="C58" s="44" t="s">
        <v>170</v>
      </c>
      <c r="D58" s="325" t="s">
        <v>1164</v>
      </c>
      <c r="E58" s="326"/>
      <c r="F58" s="240" t="s">
        <v>280</v>
      </c>
      <c r="G58" s="261"/>
      <c r="H58" s="241"/>
      <c r="I58" s="240"/>
      <c r="J58" s="261"/>
      <c r="K58" s="261"/>
      <c r="L58" s="241"/>
      <c r="M58" s="205"/>
    </row>
    <row r="59" spans="1:13" s="67" customFormat="1" ht="8.1" customHeight="1" x14ac:dyDescent="0.45">
      <c r="A59" s="231"/>
      <c r="B59" s="231"/>
      <c r="C59" s="231"/>
      <c r="D59" s="231"/>
      <c r="E59" s="231"/>
      <c r="F59" s="231"/>
      <c r="G59" s="231"/>
      <c r="H59" s="231"/>
      <c r="I59" s="231"/>
      <c r="J59" s="231"/>
      <c r="K59" s="231"/>
      <c r="L59" s="231"/>
      <c r="M59" s="205"/>
    </row>
    <row r="60" spans="1:13" ht="4.1500000000000004" customHeight="1" x14ac:dyDescent="0.45">
      <c r="A60" s="169"/>
      <c r="B60" s="169"/>
      <c r="C60" s="169"/>
      <c r="D60" s="169"/>
      <c r="E60" s="169"/>
      <c r="F60" s="169"/>
      <c r="G60" s="169"/>
      <c r="H60" s="169"/>
      <c r="I60" s="169"/>
      <c r="J60" s="169"/>
      <c r="K60" s="169"/>
      <c r="L60" s="169"/>
      <c r="M60" s="205"/>
    </row>
    <row r="61" spans="1:13" ht="142.5" customHeight="1" x14ac:dyDescent="0.45">
      <c r="A61" s="230"/>
      <c r="B61" s="230"/>
      <c r="C61" s="230"/>
      <c r="D61" s="230"/>
      <c r="E61" s="230"/>
      <c r="F61" s="230"/>
      <c r="G61" s="230"/>
      <c r="H61" s="230"/>
      <c r="I61" s="230"/>
      <c r="J61" s="230"/>
      <c r="K61" s="230"/>
      <c r="L61" s="230"/>
      <c r="M61" s="205"/>
    </row>
  </sheetData>
  <mergeCells count="88">
    <mergeCell ref="M1:M61"/>
    <mergeCell ref="D57:E57"/>
    <mergeCell ref="F57:H57"/>
    <mergeCell ref="I57:L57"/>
    <mergeCell ref="D49:H50"/>
    <mergeCell ref="E6:F6"/>
    <mergeCell ref="G6:H6"/>
    <mergeCell ref="I6:K6"/>
    <mergeCell ref="B20:E20"/>
    <mergeCell ref="B21:E21"/>
    <mergeCell ref="B22:E22"/>
    <mergeCell ref="B23:E23"/>
    <mergeCell ref="B24:E24"/>
    <mergeCell ref="B19:E19"/>
    <mergeCell ref="A8:L8"/>
    <mergeCell ref="A9:L9"/>
    <mergeCell ref="A3:C3"/>
    <mergeCell ref="D3:L3"/>
    <mergeCell ref="A4:L4"/>
    <mergeCell ref="A5:L5"/>
    <mergeCell ref="A7:L7"/>
    <mergeCell ref="A6:B6"/>
    <mergeCell ref="C6:D6"/>
    <mergeCell ref="A1:C1"/>
    <mergeCell ref="D1:L1"/>
    <mergeCell ref="B2:D2"/>
    <mergeCell ref="E2:G2"/>
    <mergeCell ref="H2:L2"/>
    <mergeCell ref="D31:L31"/>
    <mergeCell ref="A10:L10"/>
    <mergeCell ref="A11:L11"/>
    <mergeCell ref="A12:L12"/>
    <mergeCell ref="A13:L13"/>
    <mergeCell ref="A14:L14"/>
    <mergeCell ref="A30:L30"/>
    <mergeCell ref="A15:E15"/>
    <mergeCell ref="A16:E16"/>
    <mergeCell ref="A17:E17"/>
    <mergeCell ref="B18:E18"/>
    <mergeCell ref="B25:E25"/>
    <mergeCell ref="B26:E26"/>
    <mergeCell ref="B27:E27"/>
    <mergeCell ref="A28:L28"/>
    <mergeCell ref="A29:L29"/>
    <mergeCell ref="A34:L34"/>
    <mergeCell ref="E43:H43"/>
    <mergeCell ref="I43:L43"/>
    <mergeCell ref="D32:L32"/>
    <mergeCell ref="A33:L33"/>
    <mergeCell ref="E40:H40"/>
    <mergeCell ref="I40:L40"/>
    <mergeCell ref="A41:L41"/>
    <mergeCell ref="A42:L42"/>
    <mergeCell ref="F56:H56"/>
    <mergeCell ref="I56:L56"/>
    <mergeCell ref="A51:L51"/>
    <mergeCell ref="A52:L52"/>
    <mergeCell ref="D53:E53"/>
    <mergeCell ref="F53:H53"/>
    <mergeCell ref="I53:L53"/>
    <mergeCell ref="D56:E56"/>
    <mergeCell ref="C49:C50"/>
    <mergeCell ref="I49:L50"/>
    <mergeCell ref="A35:L35"/>
    <mergeCell ref="E39:H39"/>
    <mergeCell ref="I39:L39"/>
    <mergeCell ref="E37:H37"/>
    <mergeCell ref="I37:L37"/>
    <mergeCell ref="E38:H38"/>
    <mergeCell ref="I38:L38"/>
    <mergeCell ref="E36:H36"/>
    <mergeCell ref="I36:L36"/>
    <mergeCell ref="A61:L61"/>
    <mergeCell ref="D54:E55"/>
    <mergeCell ref="F54:H55"/>
    <mergeCell ref="I54:L55"/>
    <mergeCell ref="D44:D47"/>
    <mergeCell ref="E44:H47"/>
    <mergeCell ref="I44:L47"/>
    <mergeCell ref="A60:L60"/>
    <mergeCell ref="D58:E58"/>
    <mergeCell ref="F58:H58"/>
    <mergeCell ref="I58:L58"/>
    <mergeCell ref="A59:L59"/>
    <mergeCell ref="E48:H48"/>
    <mergeCell ref="I48:L48"/>
    <mergeCell ref="A49:A50"/>
    <mergeCell ref="B49:B50"/>
  </mergeCells>
  <hyperlinks>
    <hyperlink ref="C37" r:id="rId1" xr:uid="{36DDD40E-5F8F-43E5-90C6-A3BCC9F3D11A}"/>
    <hyperlink ref="C48" r:id="rId2" xr:uid="{8FF3E463-595B-41CE-8C71-044A2CE1424E}"/>
    <hyperlink ref="C44" r:id="rId3" xr:uid="{7F5435A9-DA91-47D7-A1F8-68CA1B6E1460}"/>
    <hyperlink ref="C54" r:id="rId4" xr:uid="{1C198B3B-095F-4B54-8236-622CA0E45E89}"/>
    <hyperlink ref="C49:C50" r:id="rId5" display="D (EU) 2019/944" xr:uid="{CDFCBD5F-9963-4029-812F-78A56280F77A}"/>
    <hyperlink ref="C57" r:id="rId6" xr:uid="{0AADF385-0F57-4034-9C26-1AEFADC96827}"/>
    <hyperlink ref="C45" r:id="rId7" xr:uid="{E7CD57FA-5308-40B7-B9D2-2D2467E9C5FA}"/>
    <hyperlink ref="C46" r:id="rId8" xr:uid="{C06D2113-BFE9-49D1-845A-76BA7BD11955}"/>
    <hyperlink ref="C47" r:id="rId9" xr:uid="{F5FE8403-DF8F-45A7-A25E-5499F27C04DD}"/>
  </hyperlinks>
  <pageMargins left="0.7" right="0.7" top="0.75" bottom="0.75" header="0.3" footer="0.3"/>
  <pageSetup paperSize="9" orientation="portrait" r:id="rId10"/>
  <drawing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E9C1B-31E4-4F4B-BF2C-AA4CAA2D7E97}">
  <dimension ref="A1:M33"/>
  <sheetViews>
    <sheetView workbookViewId="0">
      <selection activeCell="M1" sqref="M1:M33"/>
    </sheetView>
  </sheetViews>
  <sheetFormatPr defaultRowHeight="14.25" x14ac:dyDescent="0.45"/>
  <cols>
    <col min="1" max="1" width="8.1328125" customWidth="1"/>
    <col min="2" max="2" width="8.59765625" customWidth="1"/>
    <col min="3" max="3" width="16" customWidth="1"/>
    <col min="4" max="4" width="30.265625" customWidth="1"/>
    <col min="5" max="5" width="11.3984375" customWidth="1"/>
    <col min="6" max="6" width="11.86328125" customWidth="1"/>
    <col min="7" max="8" width="13.3984375" customWidth="1"/>
    <col min="9" max="9" width="13.59765625" customWidth="1"/>
    <col min="10" max="11" width="13.3984375" customWidth="1"/>
    <col min="12" max="12" width="14.265625" customWidth="1"/>
    <col min="13" max="13" width="95.59765625" customWidth="1"/>
  </cols>
  <sheetData>
    <row r="1" spans="1:13" s="67" customFormat="1" ht="34.5" customHeight="1" x14ac:dyDescent="0.45">
      <c r="A1" s="287" t="s">
        <v>16</v>
      </c>
      <c r="B1" s="287"/>
      <c r="C1" s="287"/>
      <c r="D1" s="288" t="s">
        <v>648</v>
      </c>
      <c r="E1" s="288"/>
      <c r="F1" s="288"/>
      <c r="G1" s="288"/>
      <c r="H1" s="288"/>
      <c r="I1" s="288"/>
      <c r="J1" s="288"/>
      <c r="K1" s="288"/>
      <c r="L1" s="288"/>
      <c r="M1" s="336"/>
    </row>
    <row r="2" spans="1:13" s="67" customFormat="1" ht="18.399999999999999" customHeight="1" x14ac:dyDescent="0.45">
      <c r="A2" s="52" t="s">
        <v>158</v>
      </c>
      <c r="B2" s="274" t="s">
        <v>296</v>
      </c>
      <c r="C2" s="274"/>
      <c r="D2" s="275"/>
      <c r="E2" s="276" t="s">
        <v>262</v>
      </c>
      <c r="F2" s="277"/>
      <c r="G2" s="277"/>
      <c r="H2" s="274" t="s">
        <v>1027</v>
      </c>
      <c r="I2" s="274"/>
      <c r="J2" s="274"/>
      <c r="K2" s="274"/>
      <c r="L2" s="275"/>
      <c r="M2" s="336"/>
    </row>
    <row r="3" spans="1:13" s="67" customFormat="1" x14ac:dyDescent="0.45">
      <c r="A3" s="289" t="s">
        <v>116</v>
      </c>
      <c r="B3" s="290"/>
      <c r="C3" s="290"/>
      <c r="D3" s="291" t="s">
        <v>1110</v>
      </c>
      <c r="E3" s="291"/>
      <c r="F3" s="291"/>
      <c r="G3" s="291"/>
      <c r="H3" s="291"/>
      <c r="I3" s="291"/>
      <c r="J3" s="291"/>
      <c r="K3" s="291"/>
      <c r="L3" s="292"/>
      <c r="M3" s="336"/>
    </row>
    <row r="4" spans="1:13" s="67" customFormat="1" ht="4.1500000000000004" customHeight="1" x14ac:dyDescent="0.45">
      <c r="A4" s="293"/>
      <c r="B4" s="294"/>
      <c r="C4" s="294"/>
      <c r="D4" s="294"/>
      <c r="E4" s="294"/>
      <c r="F4" s="294"/>
      <c r="G4" s="294"/>
      <c r="H4" s="294"/>
      <c r="I4" s="294"/>
      <c r="J4" s="294"/>
      <c r="K4" s="294"/>
      <c r="L4" s="295"/>
      <c r="M4" s="336"/>
    </row>
    <row r="5" spans="1:13" s="67" customFormat="1" ht="39.75" customHeight="1" x14ac:dyDescent="0.45">
      <c r="A5" s="268" t="s">
        <v>159</v>
      </c>
      <c r="B5" s="268"/>
      <c r="C5" s="268"/>
      <c r="D5" s="268"/>
      <c r="E5" s="296"/>
      <c r="F5" s="296"/>
      <c r="G5" s="296"/>
      <c r="H5" s="268"/>
      <c r="I5" s="268"/>
      <c r="J5" s="268"/>
      <c r="K5" s="268"/>
      <c r="L5" s="268"/>
      <c r="M5" s="336"/>
    </row>
    <row r="6" spans="1:13" s="67" customFormat="1" ht="15.75" x14ac:dyDescent="0.45">
      <c r="A6" s="297" t="s">
        <v>257</v>
      </c>
      <c r="B6" s="298"/>
      <c r="C6" s="299" t="s">
        <v>307</v>
      </c>
      <c r="D6" s="300"/>
      <c r="E6" s="301" t="s">
        <v>259</v>
      </c>
      <c r="F6" s="302"/>
      <c r="G6" s="299">
        <f>F15</f>
        <v>11</v>
      </c>
      <c r="H6" s="300"/>
      <c r="I6" s="301" t="s">
        <v>260</v>
      </c>
      <c r="J6" s="302"/>
      <c r="K6" s="302"/>
      <c r="L6" s="148">
        <f>T!C23</f>
        <v>2.2954924874791318E-3</v>
      </c>
      <c r="M6" s="336"/>
    </row>
    <row r="7" spans="1:13" s="67" customFormat="1" ht="15" customHeight="1" x14ac:dyDescent="0.45">
      <c r="A7" s="247" t="s">
        <v>1026</v>
      </c>
      <c r="B7" s="245"/>
      <c r="C7" s="245"/>
      <c r="D7" s="245"/>
      <c r="E7" s="245"/>
      <c r="F7" s="245"/>
      <c r="G7" s="245"/>
      <c r="H7" s="245"/>
      <c r="I7" s="245"/>
      <c r="J7" s="245"/>
      <c r="K7" s="245"/>
      <c r="L7" s="246"/>
      <c r="M7" s="336"/>
    </row>
    <row r="8" spans="1:13" s="67" customFormat="1" ht="4.1500000000000004" customHeight="1" x14ac:dyDescent="0.45">
      <c r="A8" s="293"/>
      <c r="B8" s="294"/>
      <c r="C8" s="294"/>
      <c r="D8" s="294"/>
      <c r="E8" s="294"/>
      <c r="F8" s="294"/>
      <c r="G8" s="294"/>
      <c r="H8" s="294"/>
      <c r="I8" s="294"/>
      <c r="J8" s="294"/>
      <c r="K8" s="294"/>
      <c r="L8" s="295"/>
      <c r="M8" s="336"/>
    </row>
    <row r="9" spans="1:13" s="67" customFormat="1" ht="39.75" customHeight="1" x14ac:dyDescent="0.45">
      <c r="A9" s="268" t="s">
        <v>160</v>
      </c>
      <c r="B9" s="268"/>
      <c r="C9" s="268"/>
      <c r="D9" s="268"/>
      <c r="E9" s="268"/>
      <c r="F9" s="268"/>
      <c r="G9" s="268"/>
      <c r="H9" s="268"/>
      <c r="I9" s="268"/>
      <c r="J9" s="268"/>
      <c r="K9" s="268"/>
      <c r="L9" s="268"/>
      <c r="M9" s="336"/>
    </row>
    <row r="10" spans="1:13" s="67" customFormat="1" x14ac:dyDescent="0.45">
      <c r="A10" s="271" t="s">
        <v>161</v>
      </c>
      <c r="B10" s="272"/>
      <c r="C10" s="272"/>
      <c r="D10" s="272"/>
      <c r="E10" s="272"/>
      <c r="F10" s="272"/>
      <c r="G10" s="272"/>
      <c r="H10" s="272"/>
      <c r="I10" s="272"/>
      <c r="J10" s="272"/>
      <c r="K10" s="272"/>
      <c r="L10" s="273"/>
      <c r="M10" s="336"/>
    </row>
    <row r="11" spans="1:13" s="67" customFormat="1" ht="171.75" customHeight="1" x14ac:dyDescent="0.45">
      <c r="A11" s="280"/>
      <c r="B11" s="226"/>
      <c r="C11" s="226"/>
      <c r="D11" s="226"/>
      <c r="E11" s="226"/>
      <c r="F11" s="226"/>
      <c r="G11" s="226"/>
      <c r="H11" s="226"/>
      <c r="I11" s="226"/>
      <c r="J11" s="226"/>
      <c r="K11" s="226"/>
      <c r="L11" s="281"/>
      <c r="M11" s="336"/>
    </row>
    <row r="12" spans="1:13" s="67" customFormat="1" x14ac:dyDescent="0.45">
      <c r="A12" s="271" t="s">
        <v>163</v>
      </c>
      <c r="B12" s="272"/>
      <c r="C12" s="272"/>
      <c r="D12" s="272"/>
      <c r="E12" s="272"/>
      <c r="F12" s="272"/>
      <c r="G12" s="272"/>
      <c r="H12" s="272"/>
      <c r="I12" s="272"/>
      <c r="J12" s="272"/>
      <c r="K12" s="272"/>
      <c r="L12" s="273"/>
      <c r="M12" s="336"/>
    </row>
    <row r="13" spans="1:13" s="67" customFormat="1" ht="42.75" x14ac:dyDescent="0.45">
      <c r="A13" s="282" t="s">
        <v>164</v>
      </c>
      <c r="B13" s="283"/>
      <c r="C13" s="283"/>
      <c r="D13" s="283"/>
      <c r="E13" s="283"/>
      <c r="F13" s="60" t="s">
        <v>38</v>
      </c>
      <c r="G13" s="37" t="s">
        <v>39</v>
      </c>
      <c r="H13" s="38" t="s">
        <v>187</v>
      </c>
      <c r="I13" s="39" t="s">
        <v>42</v>
      </c>
      <c r="J13" s="40" t="s">
        <v>188</v>
      </c>
      <c r="K13" s="41" t="s">
        <v>43</v>
      </c>
      <c r="L13" s="42" t="s">
        <v>40</v>
      </c>
      <c r="M13" s="336"/>
    </row>
    <row r="14" spans="1:13" s="67" customFormat="1" ht="14.25" customHeight="1" x14ac:dyDescent="0.45">
      <c r="A14" s="278" t="s">
        <v>80</v>
      </c>
      <c r="B14" s="279"/>
      <c r="C14" s="279"/>
      <c r="D14" s="279"/>
      <c r="E14" s="279"/>
      <c r="F14" s="9">
        <v>1</v>
      </c>
      <c r="G14" s="10">
        <f>G15/$F$15</f>
        <v>0.36363636363636365</v>
      </c>
      <c r="H14" s="11">
        <f t="shared" ref="H14:L14" si="0">H15/$F$15</f>
        <v>0.63636363636363635</v>
      </c>
      <c r="I14" s="17">
        <f t="shared" si="0"/>
        <v>0</v>
      </c>
      <c r="J14" s="24">
        <f t="shared" si="0"/>
        <v>0</v>
      </c>
      <c r="K14" s="13">
        <f t="shared" si="0"/>
        <v>0</v>
      </c>
      <c r="L14" s="19">
        <f t="shared" si="0"/>
        <v>0</v>
      </c>
      <c r="M14" s="336"/>
    </row>
    <row r="15" spans="1:13" s="67" customFormat="1" ht="14.25" customHeight="1" x14ac:dyDescent="0.45">
      <c r="A15" s="278" t="s">
        <v>1227</v>
      </c>
      <c r="B15" s="279"/>
      <c r="C15" s="279"/>
      <c r="D15" s="279"/>
      <c r="E15" s="279"/>
      <c r="F15" s="4">
        <f>SUM(G15:L15)</f>
        <v>11</v>
      </c>
      <c r="G15" s="20">
        <v>4</v>
      </c>
      <c r="H15" s="21">
        <v>7</v>
      </c>
      <c r="I15" s="22">
        <v>0</v>
      </c>
      <c r="J15" s="25">
        <v>0</v>
      </c>
      <c r="K15" s="23">
        <v>0</v>
      </c>
      <c r="L15" s="5">
        <v>0</v>
      </c>
      <c r="M15" s="336"/>
    </row>
    <row r="16" spans="1:13" s="67" customFormat="1" ht="4.1500000000000004" customHeight="1" x14ac:dyDescent="0.45">
      <c r="A16" s="211"/>
      <c r="B16" s="211"/>
      <c r="C16" s="211"/>
      <c r="D16" s="211"/>
      <c r="E16" s="211"/>
      <c r="F16" s="211"/>
      <c r="G16" s="211"/>
      <c r="H16" s="211"/>
      <c r="I16" s="211"/>
      <c r="J16" s="211"/>
      <c r="K16" s="211"/>
      <c r="L16" s="211"/>
      <c r="M16" s="336"/>
    </row>
    <row r="17" spans="1:13" s="67" customFormat="1" ht="39.75" customHeight="1" x14ac:dyDescent="0.45">
      <c r="A17" s="268" t="s">
        <v>165</v>
      </c>
      <c r="B17" s="268"/>
      <c r="C17" s="268"/>
      <c r="D17" s="268"/>
      <c r="E17" s="268"/>
      <c r="F17" s="268"/>
      <c r="G17" s="268"/>
      <c r="H17" s="268"/>
      <c r="I17" s="268"/>
      <c r="J17" s="268"/>
      <c r="K17" s="268"/>
      <c r="L17" s="268"/>
      <c r="M17" s="336"/>
    </row>
    <row r="18" spans="1:13" s="67" customFormat="1" x14ac:dyDescent="0.45">
      <c r="A18" s="269" t="s">
        <v>127</v>
      </c>
      <c r="B18" s="269"/>
      <c r="C18" s="269"/>
      <c r="D18" s="269"/>
      <c r="E18" s="269"/>
      <c r="F18" s="269"/>
      <c r="G18" s="269"/>
      <c r="H18" s="269"/>
      <c r="I18" s="269"/>
      <c r="J18" s="269"/>
      <c r="K18" s="269"/>
      <c r="L18" s="269"/>
      <c r="M18" s="336"/>
    </row>
    <row r="19" spans="1:13" s="67" customFormat="1" x14ac:dyDescent="0.45">
      <c r="A19" s="248" t="s">
        <v>155</v>
      </c>
      <c r="B19" s="249"/>
      <c r="C19" s="96" t="s">
        <v>156</v>
      </c>
      <c r="D19" s="243" t="s">
        <v>157</v>
      </c>
      <c r="E19" s="243"/>
      <c r="F19" s="243"/>
      <c r="G19" s="243"/>
      <c r="H19" s="243"/>
      <c r="I19" s="243"/>
      <c r="J19" s="243"/>
      <c r="K19" s="243"/>
      <c r="L19" s="243"/>
      <c r="M19" s="336"/>
    </row>
    <row r="20" spans="1:13" s="67" customFormat="1" x14ac:dyDescent="0.45">
      <c r="A20" s="240">
        <v>3</v>
      </c>
      <c r="B20" s="241"/>
      <c r="C20" s="43" t="s">
        <v>645</v>
      </c>
      <c r="D20" s="172" t="s">
        <v>267</v>
      </c>
      <c r="E20" s="172"/>
      <c r="F20" s="172"/>
      <c r="G20" s="172"/>
      <c r="H20" s="172"/>
      <c r="I20" s="172"/>
      <c r="J20" s="172"/>
      <c r="K20" s="172"/>
      <c r="L20" s="172"/>
      <c r="M20" s="336"/>
    </row>
    <row r="21" spans="1:13" s="67" customFormat="1" x14ac:dyDescent="0.45">
      <c r="A21" s="240">
        <v>10</v>
      </c>
      <c r="B21" s="241"/>
      <c r="C21" s="43" t="s">
        <v>646</v>
      </c>
      <c r="D21" s="172" t="s">
        <v>267</v>
      </c>
      <c r="E21" s="172"/>
      <c r="F21" s="172"/>
      <c r="G21" s="172"/>
      <c r="H21" s="172"/>
      <c r="I21" s="172"/>
      <c r="J21" s="172"/>
      <c r="K21" s="172"/>
      <c r="L21" s="172"/>
      <c r="M21" s="336"/>
    </row>
    <row r="22" spans="1:13" s="67" customFormat="1" ht="30" customHeight="1" x14ac:dyDescent="0.45">
      <c r="A22" s="240">
        <v>13</v>
      </c>
      <c r="B22" s="241"/>
      <c r="C22" s="43" t="s">
        <v>647</v>
      </c>
      <c r="D22" s="171" t="s">
        <v>1030</v>
      </c>
      <c r="E22" s="171"/>
      <c r="F22" s="171"/>
      <c r="G22" s="171"/>
      <c r="H22" s="171"/>
      <c r="I22" s="171"/>
      <c r="J22" s="171"/>
      <c r="K22" s="171"/>
      <c r="L22" s="171"/>
      <c r="M22" s="336"/>
    </row>
    <row r="23" spans="1:13" s="67" customFormat="1" ht="8.1" customHeight="1" x14ac:dyDescent="0.45">
      <c r="A23" s="231"/>
      <c r="B23" s="231"/>
      <c r="C23" s="231"/>
      <c r="D23" s="231"/>
      <c r="E23" s="231"/>
      <c r="F23" s="231"/>
      <c r="G23" s="231"/>
      <c r="H23" s="231"/>
      <c r="I23" s="231"/>
      <c r="J23" s="231"/>
      <c r="K23" s="231"/>
      <c r="L23" s="231"/>
      <c r="M23" s="336"/>
    </row>
    <row r="24" spans="1:13" s="67" customFormat="1" x14ac:dyDescent="0.45">
      <c r="A24" s="251" t="s">
        <v>118</v>
      </c>
      <c r="B24" s="251"/>
      <c r="C24" s="251"/>
      <c r="D24" s="251"/>
      <c r="E24" s="251"/>
      <c r="F24" s="251"/>
      <c r="G24" s="251"/>
      <c r="H24" s="251"/>
      <c r="I24" s="251"/>
      <c r="J24" s="251"/>
      <c r="K24" s="251"/>
      <c r="L24" s="251"/>
      <c r="M24" s="336"/>
    </row>
    <row r="25" spans="1:13" s="90" customFormat="1" x14ac:dyDescent="0.45">
      <c r="A25" s="248" t="s">
        <v>155</v>
      </c>
      <c r="B25" s="249"/>
      <c r="C25" s="96" t="s">
        <v>156</v>
      </c>
      <c r="D25" s="96" t="s">
        <v>122</v>
      </c>
      <c r="E25" s="243" t="s">
        <v>123</v>
      </c>
      <c r="F25" s="243"/>
      <c r="G25" s="243"/>
      <c r="H25" s="243"/>
      <c r="I25" s="243" t="s">
        <v>124</v>
      </c>
      <c r="J25" s="243"/>
      <c r="K25" s="243"/>
      <c r="L25" s="243"/>
      <c r="M25" s="336"/>
    </row>
    <row r="26" spans="1:13" s="67" customFormat="1" ht="28.5" x14ac:dyDescent="0.45">
      <c r="A26" s="240" t="s">
        <v>297</v>
      </c>
      <c r="B26" s="241"/>
      <c r="C26" s="43" t="s">
        <v>170</v>
      </c>
      <c r="D26" s="2" t="s">
        <v>1044</v>
      </c>
      <c r="E26" s="172" t="s">
        <v>268</v>
      </c>
      <c r="F26" s="172"/>
      <c r="G26" s="172"/>
      <c r="H26" s="172"/>
      <c r="I26" s="335" t="s">
        <v>1045</v>
      </c>
      <c r="J26" s="335"/>
      <c r="K26" s="335"/>
      <c r="L26" s="335"/>
      <c r="M26" s="336"/>
    </row>
    <row r="27" spans="1:13" s="67" customFormat="1" ht="8.1" customHeight="1" x14ac:dyDescent="0.45">
      <c r="A27" s="231"/>
      <c r="B27" s="231"/>
      <c r="C27" s="231"/>
      <c r="D27" s="231"/>
      <c r="E27" s="231"/>
      <c r="F27" s="231"/>
      <c r="G27" s="231"/>
      <c r="H27" s="231"/>
      <c r="I27" s="231"/>
      <c r="J27" s="231"/>
      <c r="K27" s="231"/>
      <c r="L27" s="231"/>
      <c r="M27" s="336"/>
    </row>
    <row r="28" spans="1:13" s="67" customFormat="1" x14ac:dyDescent="0.45">
      <c r="A28" s="310" t="s">
        <v>930</v>
      </c>
      <c r="B28" s="311"/>
      <c r="C28" s="311"/>
      <c r="D28" s="311"/>
      <c r="E28" s="311"/>
      <c r="F28" s="311"/>
      <c r="G28" s="311"/>
      <c r="H28" s="311"/>
      <c r="I28" s="311"/>
      <c r="J28" s="311"/>
      <c r="K28" s="311"/>
      <c r="L28" s="312"/>
      <c r="M28" s="336"/>
    </row>
    <row r="29" spans="1:13" s="90" customFormat="1" x14ac:dyDescent="0.45">
      <c r="A29" s="248" t="s">
        <v>123</v>
      </c>
      <c r="B29" s="250"/>
      <c r="C29" s="250"/>
      <c r="D29" s="250"/>
      <c r="E29" s="250"/>
      <c r="F29" s="250"/>
      <c r="G29" s="250"/>
      <c r="H29" s="250"/>
      <c r="I29" s="250"/>
      <c r="J29" s="250"/>
      <c r="K29" s="250"/>
      <c r="L29" s="249"/>
      <c r="M29" s="336"/>
    </row>
    <row r="30" spans="1:13" s="67" customFormat="1" ht="15" customHeight="1" x14ac:dyDescent="0.45">
      <c r="A30" s="240" t="s">
        <v>1029</v>
      </c>
      <c r="B30" s="261"/>
      <c r="C30" s="261"/>
      <c r="D30" s="261"/>
      <c r="E30" s="261"/>
      <c r="F30" s="261"/>
      <c r="G30" s="261"/>
      <c r="H30" s="261"/>
      <c r="I30" s="261"/>
      <c r="J30" s="261"/>
      <c r="K30" s="261"/>
      <c r="L30" s="241"/>
      <c r="M30" s="336"/>
    </row>
    <row r="31" spans="1:13" s="67" customFormat="1" ht="8.1" customHeight="1" x14ac:dyDescent="0.45">
      <c r="A31" s="231"/>
      <c r="B31" s="231"/>
      <c r="C31" s="231"/>
      <c r="D31" s="231"/>
      <c r="E31" s="231"/>
      <c r="F31" s="231"/>
      <c r="G31" s="231"/>
      <c r="H31" s="231"/>
      <c r="I31" s="231"/>
      <c r="J31" s="231"/>
      <c r="K31" s="231"/>
      <c r="L31" s="231"/>
      <c r="M31" s="336"/>
    </row>
    <row r="32" spans="1:13" ht="4.1500000000000004" customHeight="1" x14ac:dyDescent="0.45">
      <c r="A32" s="169"/>
      <c r="B32" s="169"/>
      <c r="C32" s="169"/>
      <c r="D32" s="169"/>
      <c r="E32" s="169"/>
      <c r="F32" s="169"/>
      <c r="G32" s="169"/>
      <c r="H32" s="169"/>
      <c r="I32" s="169"/>
      <c r="J32" s="169"/>
      <c r="K32" s="169"/>
      <c r="L32" s="169"/>
      <c r="M32" s="336"/>
    </row>
    <row r="33" spans="1:13" ht="142.5" customHeight="1" x14ac:dyDescent="0.45">
      <c r="A33" s="337" t="s">
        <v>1028</v>
      </c>
      <c r="B33" s="337"/>
      <c r="C33" s="337"/>
      <c r="D33" s="337"/>
      <c r="E33" s="337"/>
      <c r="F33" s="337"/>
      <c r="G33" s="337"/>
      <c r="H33" s="337"/>
      <c r="I33" s="337"/>
      <c r="J33" s="337"/>
      <c r="K33" s="337"/>
      <c r="L33" s="337"/>
      <c r="M33" s="336"/>
    </row>
  </sheetData>
  <mergeCells count="50">
    <mergeCell ref="M1:M33"/>
    <mergeCell ref="A28:L28"/>
    <mergeCell ref="A31:L31"/>
    <mergeCell ref="A29:L29"/>
    <mergeCell ref="A30:L30"/>
    <mergeCell ref="A33:L33"/>
    <mergeCell ref="A19:B19"/>
    <mergeCell ref="A21:B21"/>
    <mergeCell ref="A25:B25"/>
    <mergeCell ref="A26:B26"/>
    <mergeCell ref="A22:B22"/>
    <mergeCell ref="A32:L32"/>
    <mergeCell ref="A27:L27"/>
    <mergeCell ref="A24:L24"/>
    <mergeCell ref="E25:H25"/>
    <mergeCell ref="I25:L25"/>
    <mergeCell ref="E26:H26"/>
    <mergeCell ref="I26:L26"/>
    <mergeCell ref="D19:L19"/>
    <mergeCell ref="D21:L21"/>
    <mergeCell ref="D22:L22"/>
    <mergeCell ref="A23:L23"/>
    <mergeCell ref="A13:E13"/>
    <mergeCell ref="A14:E14"/>
    <mergeCell ref="A15:E15"/>
    <mergeCell ref="A16:L16"/>
    <mergeCell ref="A17:L17"/>
    <mergeCell ref="A18:L18"/>
    <mergeCell ref="A20:B20"/>
    <mergeCell ref="D20:L20"/>
    <mergeCell ref="A12:L12"/>
    <mergeCell ref="A4:L4"/>
    <mergeCell ref="A5:L5"/>
    <mergeCell ref="A6:B6"/>
    <mergeCell ref="C6:D6"/>
    <mergeCell ref="E6:F6"/>
    <mergeCell ref="G6:H6"/>
    <mergeCell ref="I6:K6"/>
    <mergeCell ref="A7:L7"/>
    <mergeCell ref="A8:L8"/>
    <mergeCell ref="A9:L9"/>
    <mergeCell ref="A10:L10"/>
    <mergeCell ref="A11:L11"/>
    <mergeCell ref="A3:C3"/>
    <mergeCell ref="D3:L3"/>
    <mergeCell ref="A1:C1"/>
    <mergeCell ref="D1:L1"/>
    <mergeCell ref="B2:D2"/>
    <mergeCell ref="E2:G2"/>
    <mergeCell ref="H2:L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FFCBC-471D-44F4-AFB6-2C793F8B0419}">
  <dimension ref="A1:M40"/>
  <sheetViews>
    <sheetView zoomScaleNormal="100" workbookViewId="0">
      <selection activeCell="M1" sqref="M1:M40"/>
    </sheetView>
  </sheetViews>
  <sheetFormatPr defaultRowHeight="14.25" x14ac:dyDescent="0.45"/>
  <cols>
    <col min="1" max="1" width="8.1328125" customWidth="1"/>
    <col min="2" max="2" width="8.59765625" customWidth="1"/>
    <col min="3" max="3" width="14.8632812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103.3984375" customWidth="1"/>
  </cols>
  <sheetData>
    <row r="1" spans="1:13" s="67" customFormat="1" ht="34.5" customHeight="1" x14ac:dyDescent="0.45">
      <c r="A1" s="287" t="s">
        <v>17</v>
      </c>
      <c r="B1" s="287"/>
      <c r="C1" s="287"/>
      <c r="D1" s="288" t="s">
        <v>298</v>
      </c>
      <c r="E1" s="288"/>
      <c r="F1" s="288"/>
      <c r="G1" s="288"/>
      <c r="H1" s="288"/>
      <c r="I1" s="288"/>
      <c r="J1" s="288"/>
      <c r="K1" s="288"/>
      <c r="L1" s="288"/>
      <c r="M1" s="205"/>
    </row>
    <row r="2" spans="1:13" s="67" customFormat="1" ht="18.399999999999999" customHeight="1" x14ac:dyDescent="0.45">
      <c r="A2" s="52" t="s">
        <v>158</v>
      </c>
      <c r="B2" s="274" t="s">
        <v>296</v>
      </c>
      <c r="C2" s="274"/>
      <c r="D2" s="275"/>
      <c r="E2" s="276" t="s">
        <v>262</v>
      </c>
      <c r="F2" s="277"/>
      <c r="G2" s="277"/>
      <c r="H2" s="274" t="s">
        <v>706</v>
      </c>
      <c r="I2" s="274"/>
      <c r="J2" s="274"/>
      <c r="K2" s="274"/>
      <c r="L2" s="275"/>
      <c r="M2" s="205"/>
    </row>
    <row r="3" spans="1:13" s="67" customFormat="1" x14ac:dyDescent="0.45">
      <c r="A3" s="289" t="s">
        <v>116</v>
      </c>
      <c r="B3" s="290"/>
      <c r="C3" s="290"/>
      <c r="D3" s="291" t="s">
        <v>1111</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299</v>
      </c>
      <c r="D6" s="300"/>
      <c r="E6" s="301" t="s">
        <v>259</v>
      </c>
      <c r="F6" s="302"/>
      <c r="G6" s="299">
        <f>F17</f>
        <v>45</v>
      </c>
      <c r="H6" s="300"/>
      <c r="I6" s="301" t="s">
        <v>260</v>
      </c>
      <c r="J6" s="302"/>
      <c r="K6" s="302"/>
      <c r="L6" s="148">
        <f>T!C24</f>
        <v>9.3906510851419038E-3</v>
      </c>
      <c r="M6" s="205"/>
    </row>
    <row r="7" spans="1:13" s="67" customFormat="1" ht="13.9" customHeight="1" x14ac:dyDescent="0.45">
      <c r="A7" s="247"/>
      <c r="B7" s="245"/>
      <c r="C7" s="245"/>
      <c r="D7" s="245"/>
      <c r="E7" s="245"/>
      <c r="F7" s="245"/>
      <c r="G7" s="245"/>
      <c r="H7" s="245"/>
      <c r="I7" s="245"/>
      <c r="J7" s="245"/>
      <c r="K7" s="245"/>
      <c r="L7" s="24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271" t="s">
        <v>161</v>
      </c>
      <c r="B10" s="272"/>
      <c r="C10" s="272"/>
      <c r="D10" s="272"/>
      <c r="E10" s="272"/>
      <c r="F10" s="272"/>
      <c r="G10" s="272"/>
      <c r="H10" s="272"/>
      <c r="I10" s="272"/>
      <c r="J10" s="272"/>
      <c r="K10" s="272"/>
      <c r="L10" s="273"/>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271" t="s">
        <v>162</v>
      </c>
      <c r="B12" s="272"/>
      <c r="C12" s="272"/>
      <c r="D12" s="272"/>
      <c r="E12" s="272"/>
      <c r="F12" s="272"/>
      <c r="G12" s="272"/>
      <c r="H12" s="272"/>
      <c r="I12" s="272"/>
      <c r="J12" s="272"/>
      <c r="K12" s="272"/>
      <c r="L12" s="273"/>
      <c r="M12" s="205"/>
    </row>
    <row r="13" spans="1:13" s="67" customFormat="1" ht="134.65" customHeight="1" x14ac:dyDescent="0.45">
      <c r="A13" s="280"/>
      <c r="B13" s="226"/>
      <c r="C13" s="226"/>
      <c r="D13" s="226"/>
      <c r="E13" s="226"/>
      <c r="F13" s="226"/>
      <c r="G13" s="226"/>
      <c r="H13" s="226"/>
      <c r="I13" s="226"/>
      <c r="J13" s="226"/>
      <c r="K13" s="226"/>
      <c r="L13" s="281"/>
      <c r="M13" s="205"/>
    </row>
    <row r="14" spans="1:13" s="67" customFormat="1" x14ac:dyDescent="0.45">
      <c r="A14" s="271" t="s">
        <v>163</v>
      </c>
      <c r="B14" s="272"/>
      <c r="C14" s="272"/>
      <c r="D14" s="272"/>
      <c r="E14" s="272"/>
      <c r="F14" s="272"/>
      <c r="G14" s="272"/>
      <c r="H14" s="272"/>
      <c r="I14" s="272"/>
      <c r="J14" s="272"/>
      <c r="K14" s="272"/>
      <c r="L14" s="273"/>
      <c r="M14" s="205"/>
    </row>
    <row r="15" spans="1:13" s="67" customFormat="1" ht="42.75" x14ac:dyDescent="0.45">
      <c r="A15" s="282" t="s">
        <v>164</v>
      </c>
      <c r="B15" s="283"/>
      <c r="C15" s="283"/>
      <c r="D15" s="283"/>
      <c r="E15" s="283"/>
      <c r="F15" s="60" t="s">
        <v>38</v>
      </c>
      <c r="G15" s="37" t="s">
        <v>39</v>
      </c>
      <c r="H15" s="38" t="s">
        <v>187</v>
      </c>
      <c r="I15" s="39" t="s">
        <v>42</v>
      </c>
      <c r="J15" s="40" t="s">
        <v>188</v>
      </c>
      <c r="K15" s="41" t="s">
        <v>43</v>
      </c>
      <c r="L15" s="42" t="s">
        <v>40</v>
      </c>
      <c r="M15" s="205"/>
    </row>
    <row r="16" spans="1:13" s="67" customFormat="1" ht="14.25" customHeight="1" x14ac:dyDescent="0.45">
      <c r="A16" s="304" t="s">
        <v>77</v>
      </c>
      <c r="B16" s="305"/>
      <c r="C16" s="305"/>
      <c r="D16" s="305"/>
      <c r="E16" s="305"/>
      <c r="F16" s="53">
        <v>1</v>
      </c>
      <c r="G16" s="54">
        <f>G17/$F$17</f>
        <v>4.4444444444444446E-2</v>
      </c>
      <c r="H16" s="70">
        <f t="shared" ref="H16:L16" si="0">H17/$F$17</f>
        <v>0</v>
      </c>
      <c r="I16" s="58">
        <f t="shared" si="0"/>
        <v>0.8666666666666667</v>
      </c>
      <c r="J16" s="68">
        <f t="shared" si="0"/>
        <v>8.8888888888888892E-2</v>
      </c>
      <c r="K16" s="59">
        <f t="shared" si="0"/>
        <v>0</v>
      </c>
      <c r="L16" s="69">
        <f t="shared" si="0"/>
        <v>0</v>
      </c>
      <c r="M16" s="205"/>
    </row>
    <row r="17" spans="1:13" s="67" customFormat="1" ht="14.25" customHeight="1" x14ac:dyDescent="0.45">
      <c r="A17" s="306" t="s">
        <v>300</v>
      </c>
      <c r="B17" s="306"/>
      <c r="C17" s="306"/>
      <c r="D17" s="306"/>
      <c r="E17" s="306"/>
      <c r="F17" s="4">
        <f>SUM(G17:L17)</f>
        <v>45</v>
      </c>
      <c r="G17" s="20">
        <f>SUM(G18:G19)</f>
        <v>2</v>
      </c>
      <c r="H17" s="21">
        <v>0</v>
      </c>
      <c r="I17" s="22">
        <f>SUM(I18:I19)</f>
        <v>39</v>
      </c>
      <c r="J17" s="25">
        <f>SUM(J18:J19)</f>
        <v>4</v>
      </c>
      <c r="K17" s="23">
        <f>SUM(K18:K19)</f>
        <v>0</v>
      </c>
      <c r="L17" s="5">
        <f>SUM(L18:L19)</f>
        <v>0</v>
      </c>
      <c r="M17" s="205"/>
    </row>
    <row r="18" spans="1:13" s="67" customFormat="1" ht="14.65" customHeight="1" x14ac:dyDescent="0.45">
      <c r="A18" s="44" t="s">
        <v>146</v>
      </c>
      <c r="B18" s="171" t="s">
        <v>301</v>
      </c>
      <c r="C18" s="171"/>
      <c r="D18" s="171"/>
      <c r="E18" s="171"/>
      <c r="F18" s="3">
        <f>SUM(G18:L18)</f>
        <v>3</v>
      </c>
      <c r="G18" s="27">
        <v>0</v>
      </c>
      <c r="H18" s="27">
        <v>0</v>
      </c>
      <c r="I18" s="27">
        <v>0</v>
      </c>
      <c r="J18" s="27">
        <v>3</v>
      </c>
      <c r="K18" s="27">
        <v>0</v>
      </c>
      <c r="L18" s="27">
        <v>0</v>
      </c>
      <c r="M18" s="205"/>
    </row>
    <row r="19" spans="1:13" s="67" customFormat="1" ht="14.25" customHeight="1" x14ac:dyDescent="0.45">
      <c r="A19" s="44" t="s">
        <v>147</v>
      </c>
      <c r="B19" s="171" t="s">
        <v>78</v>
      </c>
      <c r="C19" s="171"/>
      <c r="D19" s="171"/>
      <c r="E19" s="171"/>
      <c r="F19" s="3">
        <f>SUM(G19:L19)</f>
        <v>42</v>
      </c>
      <c r="G19" s="27">
        <v>2</v>
      </c>
      <c r="H19" s="27">
        <v>0</v>
      </c>
      <c r="I19" s="27">
        <v>39</v>
      </c>
      <c r="J19" s="27">
        <v>1</v>
      </c>
      <c r="K19" s="27">
        <v>0</v>
      </c>
      <c r="L19" s="27">
        <v>0</v>
      </c>
      <c r="M19" s="205"/>
    </row>
    <row r="20" spans="1:13" s="67" customFormat="1" ht="4.1500000000000004" customHeight="1" x14ac:dyDescent="0.45">
      <c r="A20" s="229"/>
      <c r="B20" s="229"/>
      <c r="C20" s="229"/>
      <c r="D20" s="229"/>
      <c r="E20" s="229"/>
      <c r="F20" s="229"/>
      <c r="G20" s="229"/>
      <c r="H20" s="229"/>
      <c r="I20" s="229"/>
      <c r="J20" s="229"/>
      <c r="K20" s="229"/>
      <c r="L20" s="229"/>
      <c r="M20" s="205"/>
    </row>
    <row r="21" spans="1:13" s="67" customFormat="1" ht="39.75" customHeight="1" x14ac:dyDescent="0.45">
      <c r="A21" s="268" t="s">
        <v>165</v>
      </c>
      <c r="B21" s="268"/>
      <c r="C21" s="268"/>
      <c r="D21" s="268"/>
      <c r="E21" s="268"/>
      <c r="F21" s="268"/>
      <c r="G21" s="268"/>
      <c r="H21" s="268"/>
      <c r="I21" s="268"/>
      <c r="J21" s="268"/>
      <c r="K21" s="268"/>
      <c r="L21" s="268"/>
      <c r="M21" s="205"/>
    </row>
    <row r="22" spans="1:13" s="67" customFormat="1" x14ac:dyDescent="0.45">
      <c r="A22" s="269" t="s">
        <v>127</v>
      </c>
      <c r="B22" s="269"/>
      <c r="C22" s="269"/>
      <c r="D22" s="269"/>
      <c r="E22" s="269"/>
      <c r="F22" s="269"/>
      <c r="G22" s="269"/>
      <c r="H22" s="269"/>
      <c r="I22" s="269"/>
      <c r="J22" s="269"/>
      <c r="K22" s="269"/>
      <c r="L22" s="269"/>
      <c r="M22" s="205"/>
    </row>
    <row r="23" spans="1:13" s="67" customFormat="1" x14ac:dyDescent="0.45">
      <c r="A23" s="96" t="s">
        <v>121</v>
      </c>
      <c r="B23" s="96" t="s">
        <v>155</v>
      </c>
      <c r="C23" s="96" t="s">
        <v>156</v>
      </c>
      <c r="D23" s="243" t="s">
        <v>157</v>
      </c>
      <c r="E23" s="243"/>
      <c r="F23" s="243"/>
      <c r="G23" s="243"/>
      <c r="H23" s="243"/>
      <c r="I23" s="243"/>
      <c r="J23" s="243"/>
      <c r="K23" s="243"/>
      <c r="L23" s="243"/>
      <c r="M23" s="205"/>
    </row>
    <row r="24" spans="1:13" s="67" customFormat="1" ht="75.75" customHeight="1" x14ac:dyDescent="0.45">
      <c r="A24" s="43" t="s">
        <v>146</v>
      </c>
      <c r="B24" s="44" t="s">
        <v>698</v>
      </c>
      <c r="C24" s="77" t="s">
        <v>649</v>
      </c>
      <c r="D24" s="171" t="s">
        <v>719</v>
      </c>
      <c r="E24" s="172"/>
      <c r="F24" s="172"/>
      <c r="G24" s="172"/>
      <c r="H24" s="172"/>
      <c r="I24" s="172"/>
      <c r="J24" s="172"/>
      <c r="K24" s="172"/>
      <c r="L24" s="172"/>
      <c r="M24" s="205"/>
    </row>
    <row r="25" spans="1:13" s="67" customFormat="1" x14ac:dyDescent="0.45">
      <c r="A25" s="43" t="s">
        <v>147</v>
      </c>
      <c r="B25" s="44" t="s">
        <v>702</v>
      </c>
      <c r="C25" s="77" t="s">
        <v>650</v>
      </c>
      <c r="D25" s="172" t="s">
        <v>302</v>
      </c>
      <c r="E25" s="172"/>
      <c r="F25" s="172"/>
      <c r="G25" s="172"/>
      <c r="H25" s="172"/>
      <c r="I25" s="172"/>
      <c r="J25" s="172"/>
      <c r="K25" s="172"/>
      <c r="L25" s="172"/>
      <c r="M25" s="205"/>
    </row>
    <row r="26" spans="1:13" s="67" customFormat="1" ht="8.1" customHeight="1" x14ac:dyDescent="0.45">
      <c r="A26" s="231"/>
      <c r="B26" s="231"/>
      <c r="C26" s="231"/>
      <c r="D26" s="231"/>
      <c r="E26" s="231"/>
      <c r="F26" s="231"/>
      <c r="G26" s="231"/>
      <c r="H26" s="231"/>
      <c r="I26" s="231"/>
      <c r="J26" s="231"/>
      <c r="K26" s="231"/>
      <c r="L26" s="231"/>
      <c r="M26" s="205"/>
    </row>
    <row r="27" spans="1:13" s="67" customFormat="1" x14ac:dyDescent="0.45">
      <c r="A27" s="356" t="s">
        <v>118</v>
      </c>
      <c r="B27" s="356"/>
      <c r="C27" s="356"/>
      <c r="D27" s="356"/>
      <c r="E27" s="356"/>
      <c r="F27" s="356"/>
      <c r="G27" s="356"/>
      <c r="H27" s="356"/>
      <c r="I27" s="356"/>
      <c r="J27" s="356"/>
      <c r="K27" s="356"/>
      <c r="L27" s="356"/>
      <c r="M27" s="205"/>
    </row>
    <row r="28" spans="1:13" s="90" customFormat="1" x14ac:dyDescent="0.45">
      <c r="A28" s="96" t="s">
        <v>121</v>
      </c>
      <c r="B28" s="96" t="s">
        <v>155</v>
      </c>
      <c r="C28" s="96" t="s">
        <v>156</v>
      </c>
      <c r="D28" s="96" t="s">
        <v>122</v>
      </c>
      <c r="E28" s="243" t="s">
        <v>123</v>
      </c>
      <c r="F28" s="243"/>
      <c r="G28" s="243"/>
      <c r="H28" s="243"/>
      <c r="I28" s="243" t="s">
        <v>124</v>
      </c>
      <c r="J28" s="243"/>
      <c r="K28" s="243"/>
      <c r="L28" s="243"/>
      <c r="M28" s="205"/>
    </row>
    <row r="29" spans="1:13" s="119" customFormat="1" x14ac:dyDescent="0.45">
      <c r="A29" s="338" t="s">
        <v>146</v>
      </c>
      <c r="B29" s="94" t="s">
        <v>698</v>
      </c>
      <c r="C29" s="95" t="s">
        <v>649</v>
      </c>
      <c r="D29" s="341" t="s">
        <v>697</v>
      </c>
      <c r="E29" s="313" t="s">
        <v>268</v>
      </c>
      <c r="F29" s="342"/>
      <c r="G29" s="342"/>
      <c r="H29" s="343"/>
      <c r="I29" s="353" t="s">
        <v>1041</v>
      </c>
      <c r="J29" s="342"/>
      <c r="K29" s="342"/>
      <c r="L29" s="343"/>
      <c r="M29" s="205"/>
    </row>
    <row r="30" spans="1:13" s="119" customFormat="1" x14ac:dyDescent="0.45">
      <c r="A30" s="339"/>
      <c r="B30" s="94" t="s">
        <v>699</v>
      </c>
      <c r="C30" s="95" t="s">
        <v>692</v>
      </c>
      <c r="D30" s="339"/>
      <c r="E30" s="344"/>
      <c r="F30" s="345"/>
      <c r="G30" s="345"/>
      <c r="H30" s="346"/>
      <c r="I30" s="344"/>
      <c r="J30" s="345"/>
      <c r="K30" s="345"/>
      <c r="L30" s="346"/>
      <c r="M30" s="205"/>
    </row>
    <row r="31" spans="1:13" s="119" customFormat="1" x14ac:dyDescent="0.45">
      <c r="A31" s="340"/>
      <c r="B31" s="94" t="s">
        <v>700</v>
      </c>
      <c r="C31" s="95" t="s">
        <v>693</v>
      </c>
      <c r="D31" s="339"/>
      <c r="E31" s="344"/>
      <c r="F31" s="345"/>
      <c r="G31" s="345"/>
      <c r="H31" s="346"/>
      <c r="I31" s="344"/>
      <c r="J31" s="345"/>
      <c r="K31" s="345"/>
      <c r="L31" s="346"/>
      <c r="M31" s="205"/>
    </row>
    <row r="32" spans="1:13" s="119" customFormat="1" x14ac:dyDescent="0.45">
      <c r="A32" s="338" t="s">
        <v>147</v>
      </c>
      <c r="B32" s="94" t="s">
        <v>701</v>
      </c>
      <c r="C32" s="95" t="s">
        <v>695</v>
      </c>
      <c r="D32" s="339"/>
      <c r="E32" s="344"/>
      <c r="F32" s="345"/>
      <c r="G32" s="345"/>
      <c r="H32" s="346"/>
      <c r="I32" s="344"/>
      <c r="J32" s="345"/>
      <c r="K32" s="345"/>
      <c r="L32" s="346"/>
      <c r="M32" s="205"/>
    </row>
    <row r="33" spans="1:13" s="119" customFormat="1" x14ac:dyDescent="0.45">
      <c r="A33" s="340"/>
      <c r="B33" s="94" t="s">
        <v>694</v>
      </c>
      <c r="C33" s="95" t="s">
        <v>696</v>
      </c>
      <c r="D33" s="340"/>
      <c r="E33" s="347"/>
      <c r="F33" s="348"/>
      <c r="G33" s="348"/>
      <c r="H33" s="349"/>
      <c r="I33" s="347"/>
      <c r="J33" s="348"/>
      <c r="K33" s="348"/>
      <c r="L33" s="349"/>
      <c r="M33" s="205"/>
    </row>
    <row r="34" spans="1:13" s="119" customFormat="1" x14ac:dyDescent="0.45">
      <c r="A34" s="338" t="s">
        <v>146</v>
      </c>
      <c r="B34" s="94" t="s">
        <v>698</v>
      </c>
      <c r="C34" s="95" t="s">
        <v>649</v>
      </c>
      <c r="D34" s="341" t="s">
        <v>304</v>
      </c>
      <c r="E34" s="313" t="s">
        <v>303</v>
      </c>
      <c r="F34" s="342"/>
      <c r="G34" s="342"/>
      <c r="H34" s="343"/>
      <c r="I34" s="313" t="s">
        <v>1042</v>
      </c>
      <c r="J34" s="314"/>
      <c r="K34" s="314"/>
      <c r="L34" s="315"/>
      <c r="M34" s="205"/>
    </row>
    <row r="35" spans="1:13" s="119" customFormat="1" x14ac:dyDescent="0.45">
      <c r="A35" s="339"/>
      <c r="B35" s="94" t="s">
        <v>699</v>
      </c>
      <c r="C35" s="95" t="s">
        <v>692</v>
      </c>
      <c r="D35" s="354"/>
      <c r="E35" s="344"/>
      <c r="F35" s="345"/>
      <c r="G35" s="345"/>
      <c r="H35" s="346"/>
      <c r="I35" s="316"/>
      <c r="J35" s="317"/>
      <c r="K35" s="317"/>
      <c r="L35" s="318"/>
      <c r="M35" s="205"/>
    </row>
    <row r="36" spans="1:13" s="119" customFormat="1" x14ac:dyDescent="0.45">
      <c r="A36" s="340"/>
      <c r="B36" s="94" t="s">
        <v>700</v>
      </c>
      <c r="C36" s="95" t="s">
        <v>693</v>
      </c>
      <c r="D36" s="354"/>
      <c r="E36" s="344"/>
      <c r="F36" s="345"/>
      <c r="G36" s="345"/>
      <c r="H36" s="346"/>
      <c r="I36" s="316"/>
      <c r="J36" s="317"/>
      <c r="K36" s="317"/>
      <c r="L36" s="318"/>
      <c r="M36" s="205"/>
    </row>
    <row r="37" spans="1:13" s="119" customFormat="1" x14ac:dyDescent="0.45">
      <c r="A37" s="88" t="s">
        <v>147</v>
      </c>
      <c r="B37" s="94" t="s">
        <v>701</v>
      </c>
      <c r="C37" s="95" t="s">
        <v>695</v>
      </c>
      <c r="D37" s="355"/>
      <c r="E37" s="347"/>
      <c r="F37" s="348"/>
      <c r="G37" s="348"/>
      <c r="H37" s="349"/>
      <c r="I37" s="319"/>
      <c r="J37" s="320"/>
      <c r="K37" s="320"/>
      <c r="L37" s="321"/>
      <c r="M37" s="205"/>
    </row>
    <row r="38" spans="1:13" s="67" customFormat="1" ht="8.1" customHeight="1" x14ac:dyDescent="0.45">
      <c r="A38" s="231"/>
      <c r="B38" s="231"/>
      <c r="C38" s="231"/>
      <c r="D38" s="231"/>
      <c r="E38" s="231"/>
      <c r="F38" s="231"/>
      <c r="G38" s="231"/>
      <c r="H38" s="231"/>
      <c r="I38" s="231"/>
      <c r="J38" s="231"/>
      <c r="K38" s="231"/>
      <c r="L38" s="231"/>
      <c r="M38" s="205"/>
    </row>
    <row r="39" spans="1:13" ht="4.1500000000000004" customHeight="1" x14ac:dyDescent="0.45">
      <c r="A39" s="350"/>
      <c r="B39" s="351"/>
      <c r="C39" s="351"/>
      <c r="D39" s="351"/>
      <c r="E39" s="351"/>
      <c r="F39" s="351"/>
      <c r="G39" s="351"/>
      <c r="H39" s="351"/>
      <c r="I39" s="351"/>
      <c r="J39" s="351"/>
      <c r="K39" s="351"/>
      <c r="L39" s="352"/>
      <c r="M39" s="205"/>
    </row>
    <row r="40" spans="1:13" ht="142.5" customHeight="1" x14ac:dyDescent="0.45">
      <c r="A40" s="230"/>
      <c r="B40" s="230"/>
      <c r="C40" s="230"/>
      <c r="D40" s="230"/>
      <c r="E40" s="230"/>
      <c r="F40" s="230"/>
      <c r="G40" s="230"/>
      <c r="H40" s="230"/>
      <c r="I40" s="230"/>
      <c r="J40" s="230"/>
      <c r="K40" s="230"/>
      <c r="L40" s="230"/>
      <c r="M40" s="205"/>
    </row>
  </sheetData>
  <mergeCells count="50">
    <mergeCell ref="M1:M40"/>
    <mergeCell ref="A40:L40"/>
    <mergeCell ref="A32:A33"/>
    <mergeCell ref="D29:D33"/>
    <mergeCell ref="E29:H33"/>
    <mergeCell ref="A39:L39"/>
    <mergeCell ref="A38:L38"/>
    <mergeCell ref="I29:L33"/>
    <mergeCell ref="A34:A36"/>
    <mergeCell ref="D34:D37"/>
    <mergeCell ref="E34:H37"/>
    <mergeCell ref="I34:L37"/>
    <mergeCell ref="A26:L26"/>
    <mergeCell ref="A27:L27"/>
    <mergeCell ref="E28:H28"/>
    <mergeCell ref="I28:L28"/>
    <mergeCell ref="A29:A31"/>
    <mergeCell ref="A22:L22"/>
    <mergeCell ref="D23:L23"/>
    <mergeCell ref="D24:L24"/>
    <mergeCell ref="D25:L25"/>
    <mergeCell ref="A21:L21"/>
    <mergeCell ref="A20:L20"/>
    <mergeCell ref="B19:E19"/>
    <mergeCell ref="A13:L13"/>
    <mergeCell ref="A14:L14"/>
    <mergeCell ref="A15:E15"/>
    <mergeCell ref="A16:E16"/>
    <mergeCell ref="A17:E17"/>
    <mergeCell ref="B18:E18"/>
    <mergeCell ref="A12:L12"/>
    <mergeCell ref="A4:L4"/>
    <mergeCell ref="A5:L5"/>
    <mergeCell ref="A6:B6"/>
    <mergeCell ref="C6:D6"/>
    <mergeCell ref="E6:F6"/>
    <mergeCell ref="G6:H6"/>
    <mergeCell ref="I6:K6"/>
    <mergeCell ref="A7:L7"/>
    <mergeCell ref="A8:L8"/>
    <mergeCell ref="A9:L9"/>
    <mergeCell ref="A10:L10"/>
    <mergeCell ref="A11:L11"/>
    <mergeCell ref="A3:C3"/>
    <mergeCell ref="D3:L3"/>
    <mergeCell ref="A1:C1"/>
    <mergeCell ref="D1:L1"/>
    <mergeCell ref="B2:D2"/>
    <mergeCell ref="E2:G2"/>
    <mergeCell ref="H2:L2"/>
  </mergeCells>
  <hyperlinks>
    <hyperlink ref="C24" r:id="rId1" xr:uid="{74613410-7ABC-4873-9BC6-4C439E1B3B06}"/>
    <hyperlink ref="C25" r:id="rId2" xr:uid="{24424403-97D6-4644-8449-1E402D0B2EB5}"/>
    <hyperlink ref="C29" r:id="rId3" xr:uid="{3A6796F1-AF4A-474D-BAFF-1B4563959C6F}"/>
    <hyperlink ref="C30" r:id="rId4" xr:uid="{F2D67096-0266-4F41-8DDA-020F23F56957}"/>
    <hyperlink ref="C31" r:id="rId5" xr:uid="{5D9F01BF-5F1A-4766-A411-4FBF89FB96E6}"/>
    <hyperlink ref="C32" r:id="rId6" xr:uid="{461C1819-9FBC-43E1-80AB-7C2870B6C00A}"/>
    <hyperlink ref="C33" r:id="rId7" xr:uid="{4D2F55F0-2E9B-4FA7-BD1A-91A4D7E5E786}"/>
    <hyperlink ref="C34" r:id="rId8" xr:uid="{C16797FA-EA13-45CA-A346-FC6733C1112C}"/>
    <hyperlink ref="C35" r:id="rId9" xr:uid="{68E0DFAA-F4B1-4495-BDBB-794226219A7A}"/>
    <hyperlink ref="C36" r:id="rId10" xr:uid="{E93BC81C-7AF0-4DDD-BF9D-9F3CF4275C4E}"/>
    <hyperlink ref="C37" r:id="rId11" xr:uid="{9B26942D-9321-4EE7-9853-AC5F6001CF43}"/>
  </hyperlinks>
  <pageMargins left="0.7" right="0.7" top="0.75" bottom="0.75" header="0.3" footer="0.3"/>
  <pageSetup paperSize="9" orientation="portrait" r:id="rId12"/>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E46A-0F86-44B9-8146-EFBE6C4B84AC}">
  <dimension ref="A1:M34"/>
  <sheetViews>
    <sheetView workbookViewId="0">
      <selection activeCell="J15" sqref="J15"/>
    </sheetView>
  </sheetViews>
  <sheetFormatPr defaultRowHeight="14.25" x14ac:dyDescent="0.45"/>
  <cols>
    <col min="1" max="1" width="8" customWidth="1"/>
    <col min="2" max="2" width="8.59765625" customWidth="1"/>
    <col min="3" max="3" width="18.7304687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99.73046875" customWidth="1"/>
  </cols>
  <sheetData>
    <row r="1" spans="1:13" s="67" customFormat="1" ht="34.5" customHeight="1" x14ac:dyDescent="0.45">
      <c r="A1" s="287" t="s">
        <v>18</v>
      </c>
      <c r="B1" s="287"/>
      <c r="C1" s="287"/>
      <c r="D1" s="288" t="s">
        <v>305</v>
      </c>
      <c r="E1" s="288"/>
      <c r="F1" s="288"/>
      <c r="G1" s="288"/>
      <c r="H1" s="288"/>
      <c r="I1" s="288"/>
      <c r="J1" s="288"/>
      <c r="K1" s="288"/>
      <c r="L1" s="288"/>
      <c r="M1" s="336"/>
    </row>
    <row r="2" spans="1:13" s="67" customFormat="1" ht="18.399999999999999" customHeight="1" x14ac:dyDescent="0.45">
      <c r="A2" s="52" t="s">
        <v>158</v>
      </c>
      <c r="B2" s="274" t="s">
        <v>296</v>
      </c>
      <c r="C2" s="274"/>
      <c r="D2" s="275"/>
      <c r="E2" s="276" t="s">
        <v>262</v>
      </c>
      <c r="F2" s="277"/>
      <c r="G2" s="277"/>
      <c r="H2" s="274" t="s">
        <v>705</v>
      </c>
      <c r="I2" s="274"/>
      <c r="J2" s="274"/>
      <c r="K2" s="274"/>
      <c r="L2" s="275"/>
      <c r="M2" s="336"/>
    </row>
    <row r="3" spans="1:13" s="67" customFormat="1" x14ac:dyDescent="0.45">
      <c r="A3" s="289" t="s">
        <v>116</v>
      </c>
      <c r="B3" s="290"/>
      <c r="C3" s="290"/>
      <c r="D3" s="291" t="s">
        <v>1112</v>
      </c>
      <c r="E3" s="291"/>
      <c r="F3" s="291"/>
      <c r="G3" s="291"/>
      <c r="H3" s="291"/>
      <c r="I3" s="291"/>
      <c r="J3" s="291"/>
      <c r="K3" s="291"/>
      <c r="L3" s="292"/>
      <c r="M3" s="336"/>
    </row>
    <row r="4" spans="1:13" s="67" customFormat="1" ht="4.1500000000000004" customHeight="1" x14ac:dyDescent="0.45">
      <c r="A4" s="293"/>
      <c r="B4" s="294"/>
      <c r="C4" s="294"/>
      <c r="D4" s="294"/>
      <c r="E4" s="294"/>
      <c r="F4" s="294"/>
      <c r="G4" s="294"/>
      <c r="H4" s="294"/>
      <c r="I4" s="294"/>
      <c r="J4" s="294"/>
      <c r="K4" s="294"/>
      <c r="L4" s="295"/>
      <c r="M4" s="336"/>
    </row>
    <row r="5" spans="1:13" s="67" customFormat="1" ht="39.75" customHeight="1" x14ac:dyDescent="0.45">
      <c r="A5" s="268" t="s">
        <v>159</v>
      </c>
      <c r="B5" s="268"/>
      <c r="C5" s="268"/>
      <c r="D5" s="268"/>
      <c r="E5" s="296"/>
      <c r="F5" s="296"/>
      <c r="G5" s="296"/>
      <c r="H5" s="268"/>
      <c r="I5" s="268"/>
      <c r="J5" s="268"/>
      <c r="K5" s="268"/>
      <c r="L5" s="268"/>
      <c r="M5" s="336"/>
    </row>
    <row r="6" spans="1:13" s="67" customFormat="1" ht="15.75" x14ac:dyDescent="0.45">
      <c r="A6" s="297" t="s">
        <v>257</v>
      </c>
      <c r="B6" s="298"/>
      <c r="C6" s="299" t="s">
        <v>365</v>
      </c>
      <c r="D6" s="300"/>
      <c r="E6" s="301" t="s">
        <v>259</v>
      </c>
      <c r="F6" s="302"/>
      <c r="G6" s="299">
        <f>F17</f>
        <v>10</v>
      </c>
      <c r="H6" s="300"/>
      <c r="I6" s="301" t="s">
        <v>260</v>
      </c>
      <c r="J6" s="302"/>
      <c r="K6" s="302"/>
      <c r="L6" s="148">
        <f>T!C25</f>
        <v>2.0868113522537562E-3</v>
      </c>
      <c r="M6" s="336"/>
    </row>
    <row r="7" spans="1:13" s="67" customFormat="1" ht="13.9" customHeight="1" x14ac:dyDescent="0.45">
      <c r="A7" s="247"/>
      <c r="B7" s="245"/>
      <c r="C7" s="245"/>
      <c r="D7" s="245"/>
      <c r="E7" s="245"/>
      <c r="F7" s="245"/>
      <c r="G7" s="245"/>
      <c r="H7" s="245"/>
      <c r="I7" s="245"/>
      <c r="J7" s="245"/>
      <c r="K7" s="245"/>
      <c r="L7" s="246"/>
      <c r="M7" s="336"/>
    </row>
    <row r="8" spans="1:13" s="67" customFormat="1" ht="4.1500000000000004" customHeight="1" x14ac:dyDescent="0.45">
      <c r="A8" s="293"/>
      <c r="B8" s="294"/>
      <c r="C8" s="294"/>
      <c r="D8" s="294"/>
      <c r="E8" s="294"/>
      <c r="F8" s="294"/>
      <c r="G8" s="294"/>
      <c r="H8" s="294"/>
      <c r="I8" s="294"/>
      <c r="J8" s="294"/>
      <c r="K8" s="294"/>
      <c r="L8" s="295"/>
      <c r="M8" s="336"/>
    </row>
    <row r="9" spans="1:13" s="67" customFormat="1" ht="39.75" customHeight="1" x14ac:dyDescent="0.45">
      <c r="A9" s="268" t="s">
        <v>160</v>
      </c>
      <c r="B9" s="268"/>
      <c r="C9" s="268"/>
      <c r="D9" s="268"/>
      <c r="E9" s="268"/>
      <c r="F9" s="268"/>
      <c r="G9" s="268"/>
      <c r="H9" s="268"/>
      <c r="I9" s="268"/>
      <c r="J9" s="268"/>
      <c r="K9" s="268"/>
      <c r="L9" s="268"/>
      <c r="M9" s="336"/>
    </row>
    <row r="10" spans="1:13" s="67" customFormat="1" x14ac:dyDescent="0.45">
      <c r="A10" s="271" t="s">
        <v>161</v>
      </c>
      <c r="B10" s="272"/>
      <c r="C10" s="272"/>
      <c r="D10" s="272"/>
      <c r="E10" s="272"/>
      <c r="F10" s="272"/>
      <c r="G10" s="272"/>
      <c r="H10" s="272"/>
      <c r="I10" s="272"/>
      <c r="J10" s="272"/>
      <c r="K10" s="272"/>
      <c r="L10" s="273"/>
      <c r="M10" s="336"/>
    </row>
    <row r="11" spans="1:13" s="67" customFormat="1" ht="171.75" customHeight="1" x14ac:dyDescent="0.45">
      <c r="A11" s="280"/>
      <c r="B11" s="226"/>
      <c r="C11" s="226"/>
      <c r="D11" s="226"/>
      <c r="E11" s="226"/>
      <c r="F11" s="226"/>
      <c r="G11" s="226"/>
      <c r="H11" s="226"/>
      <c r="I11" s="226"/>
      <c r="J11" s="226"/>
      <c r="K11" s="226"/>
      <c r="L11" s="281"/>
      <c r="M11" s="336"/>
    </row>
    <row r="12" spans="1:13" s="67" customFormat="1" x14ac:dyDescent="0.45">
      <c r="A12" s="271" t="s">
        <v>162</v>
      </c>
      <c r="B12" s="272"/>
      <c r="C12" s="272"/>
      <c r="D12" s="272"/>
      <c r="E12" s="272"/>
      <c r="F12" s="272"/>
      <c r="G12" s="272"/>
      <c r="H12" s="272"/>
      <c r="I12" s="272"/>
      <c r="J12" s="272"/>
      <c r="K12" s="272"/>
      <c r="L12" s="273"/>
      <c r="M12" s="336"/>
    </row>
    <row r="13" spans="1:13" s="67" customFormat="1" ht="136.15" customHeight="1" x14ac:dyDescent="0.45">
      <c r="A13" s="280"/>
      <c r="B13" s="226"/>
      <c r="C13" s="226"/>
      <c r="D13" s="226"/>
      <c r="E13" s="226"/>
      <c r="F13" s="226"/>
      <c r="G13" s="226"/>
      <c r="H13" s="226"/>
      <c r="I13" s="226"/>
      <c r="J13" s="226"/>
      <c r="K13" s="226"/>
      <c r="L13" s="281"/>
      <c r="M13" s="336"/>
    </row>
    <row r="14" spans="1:13" s="67" customFormat="1" x14ac:dyDescent="0.45">
      <c r="A14" s="271" t="s">
        <v>163</v>
      </c>
      <c r="B14" s="272"/>
      <c r="C14" s="272"/>
      <c r="D14" s="272"/>
      <c r="E14" s="272"/>
      <c r="F14" s="272"/>
      <c r="G14" s="272"/>
      <c r="H14" s="272"/>
      <c r="I14" s="272"/>
      <c r="J14" s="272"/>
      <c r="K14" s="272"/>
      <c r="L14" s="273"/>
      <c r="M14" s="336"/>
    </row>
    <row r="15" spans="1:13" s="67" customFormat="1" ht="42.75" x14ac:dyDescent="0.45">
      <c r="A15" s="333" t="s">
        <v>164</v>
      </c>
      <c r="B15" s="334"/>
      <c r="C15" s="334"/>
      <c r="D15" s="334"/>
      <c r="E15" s="334"/>
      <c r="F15" s="60" t="s">
        <v>38</v>
      </c>
      <c r="G15" s="61" t="s">
        <v>39</v>
      </c>
      <c r="H15" s="62" t="s">
        <v>187</v>
      </c>
      <c r="I15" s="63" t="s">
        <v>42</v>
      </c>
      <c r="J15" s="64" t="s">
        <v>188</v>
      </c>
      <c r="K15" s="65" t="s">
        <v>43</v>
      </c>
      <c r="L15" s="66" t="s">
        <v>40</v>
      </c>
      <c r="M15" s="336"/>
    </row>
    <row r="16" spans="1:13" s="67" customFormat="1" ht="14.25" customHeight="1" x14ac:dyDescent="0.45">
      <c r="A16" s="306" t="s">
        <v>79</v>
      </c>
      <c r="B16" s="306"/>
      <c r="C16" s="306"/>
      <c r="D16" s="306"/>
      <c r="E16" s="306"/>
      <c r="F16" s="9">
        <v>1</v>
      </c>
      <c r="G16" s="15">
        <f>G17/$F$17</f>
        <v>0.3</v>
      </c>
      <c r="H16" s="16">
        <f t="shared" ref="H16:L16" si="0">H17/$F$17</f>
        <v>0.7</v>
      </c>
      <c r="I16" s="17">
        <f t="shared" si="0"/>
        <v>0</v>
      </c>
      <c r="J16" s="24">
        <f t="shared" si="0"/>
        <v>0</v>
      </c>
      <c r="K16" s="18">
        <f t="shared" si="0"/>
        <v>0</v>
      </c>
      <c r="L16" s="19">
        <f t="shared" si="0"/>
        <v>0</v>
      </c>
      <c r="M16" s="336"/>
    </row>
    <row r="17" spans="1:13" s="67" customFormat="1" ht="14.25" customHeight="1" x14ac:dyDescent="0.45">
      <c r="A17" s="306" t="s">
        <v>308</v>
      </c>
      <c r="B17" s="306"/>
      <c r="C17" s="306"/>
      <c r="D17" s="306"/>
      <c r="E17" s="306"/>
      <c r="F17" s="4">
        <f>SUM(G17:L17)</f>
        <v>10</v>
      </c>
      <c r="G17" s="20">
        <f t="shared" ref="G17:L17" si="1">SUM(G18:G20)</f>
        <v>3</v>
      </c>
      <c r="H17" s="21">
        <f t="shared" si="1"/>
        <v>7</v>
      </c>
      <c r="I17" s="22">
        <f t="shared" si="1"/>
        <v>0</v>
      </c>
      <c r="J17" s="25">
        <f t="shared" si="1"/>
        <v>0</v>
      </c>
      <c r="K17" s="23">
        <f t="shared" si="1"/>
        <v>0</v>
      </c>
      <c r="L17" s="5">
        <f t="shared" si="1"/>
        <v>0</v>
      </c>
      <c r="M17" s="336"/>
    </row>
    <row r="18" spans="1:13" s="67" customFormat="1" ht="28.9" customHeight="1" x14ac:dyDescent="0.45">
      <c r="A18" s="44" t="s">
        <v>146</v>
      </c>
      <c r="B18" s="171" t="s">
        <v>436</v>
      </c>
      <c r="C18" s="171"/>
      <c r="D18" s="171"/>
      <c r="E18" s="171"/>
      <c r="F18" s="3">
        <f t="shared" ref="F18:F20" si="2">SUM(G18:L18)</f>
        <v>5</v>
      </c>
      <c r="G18" s="27">
        <v>0</v>
      </c>
      <c r="H18" s="27">
        <v>5</v>
      </c>
      <c r="I18" s="27">
        <v>0</v>
      </c>
      <c r="J18" s="27">
        <v>0</v>
      </c>
      <c r="K18" s="27">
        <v>0</v>
      </c>
      <c r="L18" s="27">
        <v>0</v>
      </c>
      <c r="M18" s="336"/>
    </row>
    <row r="19" spans="1:13" s="67" customFormat="1" ht="14.25" customHeight="1" x14ac:dyDescent="0.45">
      <c r="A19" s="44" t="s">
        <v>147</v>
      </c>
      <c r="B19" s="171" t="s">
        <v>435</v>
      </c>
      <c r="C19" s="171"/>
      <c r="D19" s="171"/>
      <c r="E19" s="171"/>
      <c r="F19" s="3">
        <f t="shared" si="2"/>
        <v>2</v>
      </c>
      <c r="G19" s="27">
        <v>0</v>
      </c>
      <c r="H19" s="27">
        <v>2</v>
      </c>
      <c r="I19" s="27">
        <v>0</v>
      </c>
      <c r="J19" s="27">
        <v>0</v>
      </c>
      <c r="K19" s="27">
        <v>0</v>
      </c>
      <c r="L19" s="27">
        <v>0</v>
      </c>
      <c r="M19" s="336"/>
    </row>
    <row r="20" spans="1:13" s="67" customFormat="1" ht="14.25" customHeight="1" x14ac:dyDescent="0.45">
      <c r="A20" s="44" t="s">
        <v>148</v>
      </c>
      <c r="B20" s="171" t="s">
        <v>81</v>
      </c>
      <c r="C20" s="171"/>
      <c r="D20" s="171"/>
      <c r="E20" s="171"/>
      <c r="F20" s="3">
        <f t="shared" si="2"/>
        <v>3</v>
      </c>
      <c r="G20" s="27">
        <v>3</v>
      </c>
      <c r="H20" s="27">
        <v>0</v>
      </c>
      <c r="I20" s="27">
        <v>0</v>
      </c>
      <c r="J20" s="27">
        <v>0</v>
      </c>
      <c r="K20" s="27">
        <v>0</v>
      </c>
      <c r="L20" s="27">
        <v>0</v>
      </c>
      <c r="M20" s="336"/>
    </row>
    <row r="21" spans="1:13" s="67" customFormat="1" ht="4.1500000000000004" customHeight="1" x14ac:dyDescent="0.45">
      <c r="A21" s="229"/>
      <c r="B21" s="229"/>
      <c r="C21" s="229"/>
      <c r="D21" s="229"/>
      <c r="E21" s="229"/>
      <c r="F21" s="229"/>
      <c r="G21" s="229"/>
      <c r="H21" s="229"/>
      <c r="I21" s="229"/>
      <c r="J21" s="229"/>
      <c r="K21" s="229"/>
      <c r="L21" s="229"/>
      <c r="M21" s="336"/>
    </row>
    <row r="22" spans="1:13" s="67" customFormat="1" ht="39.75" customHeight="1" x14ac:dyDescent="0.45">
      <c r="A22" s="268" t="s">
        <v>165</v>
      </c>
      <c r="B22" s="268"/>
      <c r="C22" s="268"/>
      <c r="D22" s="268"/>
      <c r="E22" s="268"/>
      <c r="F22" s="268"/>
      <c r="G22" s="268"/>
      <c r="H22" s="268"/>
      <c r="I22" s="268"/>
      <c r="J22" s="268"/>
      <c r="K22" s="268"/>
      <c r="L22" s="268"/>
      <c r="M22" s="336"/>
    </row>
    <row r="23" spans="1:13" s="67" customFormat="1" x14ac:dyDescent="0.45">
      <c r="A23" s="269" t="s">
        <v>127</v>
      </c>
      <c r="B23" s="269"/>
      <c r="C23" s="269"/>
      <c r="D23" s="269"/>
      <c r="E23" s="269"/>
      <c r="F23" s="269"/>
      <c r="G23" s="269"/>
      <c r="H23" s="269"/>
      <c r="I23" s="269"/>
      <c r="J23" s="269"/>
      <c r="K23" s="269"/>
      <c r="L23" s="269"/>
      <c r="M23" s="336"/>
    </row>
    <row r="24" spans="1:13" s="67" customFormat="1" x14ac:dyDescent="0.45">
      <c r="A24" s="96" t="s">
        <v>121</v>
      </c>
      <c r="B24" s="96" t="s">
        <v>155</v>
      </c>
      <c r="C24" s="96" t="s">
        <v>156</v>
      </c>
      <c r="D24" s="243" t="s">
        <v>157</v>
      </c>
      <c r="E24" s="243"/>
      <c r="F24" s="243"/>
      <c r="G24" s="243"/>
      <c r="H24" s="243"/>
      <c r="I24" s="243"/>
      <c r="J24" s="243"/>
      <c r="K24" s="243"/>
      <c r="L24" s="243"/>
      <c r="M24" s="336"/>
    </row>
    <row r="25" spans="1:13" s="67" customFormat="1" ht="30" customHeight="1" x14ac:dyDescent="0.45">
      <c r="A25" s="232" t="s">
        <v>146</v>
      </c>
      <c r="B25" s="29" t="s">
        <v>704</v>
      </c>
      <c r="C25" s="80" t="s">
        <v>703</v>
      </c>
      <c r="D25" s="247" t="s">
        <v>1052</v>
      </c>
      <c r="E25" s="245"/>
      <c r="F25" s="245"/>
      <c r="G25" s="245"/>
      <c r="H25" s="245"/>
      <c r="I25" s="245"/>
      <c r="J25" s="245"/>
      <c r="K25" s="245"/>
      <c r="L25" s="246"/>
      <c r="M25" s="336"/>
    </row>
    <row r="26" spans="1:13" s="67" customFormat="1" ht="28.5" customHeight="1" x14ac:dyDescent="0.45">
      <c r="A26" s="234"/>
      <c r="B26" s="44">
        <v>2</v>
      </c>
      <c r="C26" s="77" t="s">
        <v>1185</v>
      </c>
      <c r="D26" s="171" t="s">
        <v>720</v>
      </c>
      <c r="E26" s="171"/>
      <c r="F26" s="171"/>
      <c r="G26" s="171"/>
      <c r="H26" s="171"/>
      <c r="I26" s="171"/>
      <c r="J26" s="171"/>
      <c r="K26" s="171"/>
      <c r="L26" s="171"/>
      <c r="M26" s="336"/>
    </row>
    <row r="27" spans="1:13" s="67" customFormat="1" ht="8.1" customHeight="1" x14ac:dyDescent="0.45">
      <c r="A27" s="231"/>
      <c r="B27" s="231"/>
      <c r="C27" s="231"/>
      <c r="D27" s="231"/>
      <c r="E27" s="231"/>
      <c r="F27" s="231"/>
      <c r="G27" s="231"/>
      <c r="H27" s="231"/>
      <c r="I27" s="231"/>
      <c r="J27" s="231"/>
      <c r="K27" s="231"/>
      <c r="L27" s="231"/>
      <c r="M27" s="336"/>
    </row>
    <row r="28" spans="1:13" s="67" customFormat="1" x14ac:dyDescent="0.45">
      <c r="A28" s="251" t="s">
        <v>118</v>
      </c>
      <c r="B28" s="251"/>
      <c r="C28" s="251"/>
      <c r="D28" s="251"/>
      <c r="E28" s="251"/>
      <c r="F28" s="251"/>
      <c r="G28" s="251"/>
      <c r="H28" s="251"/>
      <c r="I28" s="251"/>
      <c r="J28" s="251"/>
      <c r="K28" s="251"/>
      <c r="L28" s="251"/>
      <c r="M28" s="336"/>
    </row>
    <row r="29" spans="1:13" s="90" customFormat="1" x14ac:dyDescent="0.45">
      <c r="A29" s="96" t="s">
        <v>121</v>
      </c>
      <c r="B29" s="96" t="s">
        <v>155</v>
      </c>
      <c r="C29" s="96" t="s">
        <v>156</v>
      </c>
      <c r="D29" s="96" t="s">
        <v>122</v>
      </c>
      <c r="E29" s="243" t="s">
        <v>123</v>
      </c>
      <c r="F29" s="243"/>
      <c r="G29" s="243"/>
      <c r="H29" s="243"/>
      <c r="I29" s="243" t="s">
        <v>124</v>
      </c>
      <c r="J29" s="243"/>
      <c r="K29" s="243"/>
      <c r="L29" s="243"/>
      <c r="M29" s="336"/>
    </row>
    <row r="30" spans="1:13" s="67" customFormat="1" ht="21.6" customHeight="1" x14ac:dyDescent="0.45">
      <c r="A30" s="43" t="s">
        <v>146</v>
      </c>
      <c r="B30" s="44" t="s">
        <v>269</v>
      </c>
      <c r="C30" s="43" t="s">
        <v>170</v>
      </c>
      <c r="D30" s="43" t="s">
        <v>170</v>
      </c>
      <c r="E30" s="252" t="s">
        <v>270</v>
      </c>
      <c r="F30" s="253"/>
      <c r="G30" s="253"/>
      <c r="H30" s="254"/>
      <c r="I30" s="178" t="s">
        <v>713</v>
      </c>
      <c r="J30" s="179"/>
      <c r="K30" s="179"/>
      <c r="L30" s="180"/>
      <c r="M30" s="336"/>
    </row>
    <row r="31" spans="1:13" s="67" customFormat="1" ht="21.6" customHeight="1" x14ac:dyDescent="0.45">
      <c r="A31" s="43" t="s">
        <v>147</v>
      </c>
      <c r="B31" s="44" t="s">
        <v>269</v>
      </c>
      <c r="C31" s="43" t="s">
        <v>170</v>
      </c>
      <c r="D31" s="43" t="s">
        <v>170</v>
      </c>
      <c r="E31" s="258"/>
      <c r="F31" s="259"/>
      <c r="G31" s="259"/>
      <c r="H31" s="260"/>
      <c r="I31" s="184"/>
      <c r="J31" s="185"/>
      <c r="K31" s="185"/>
      <c r="L31" s="186"/>
      <c r="M31" s="336"/>
    </row>
    <row r="32" spans="1:13" s="67" customFormat="1" ht="8.1" customHeight="1" x14ac:dyDescent="0.45">
      <c r="A32" s="231"/>
      <c r="B32" s="231"/>
      <c r="C32" s="231"/>
      <c r="D32" s="231"/>
      <c r="E32" s="231"/>
      <c r="F32" s="231"/>
      <c r="G32" s="231"/>
      <c r="H32" s="231"/>
      <c r="I32" s="231"/>
      <c r="J32" s="231"/>
      <c r="K32" s="231"/>
      <c r="L32" s="231"/>
      <c r="M32" s="336"/>
    </row>
    <row r="33" spans="1:13" ht="4.1500000000000004" customHeight="1" x14ac:dyDescent="0.45">
      <c r="A33" s="169"/>
      <c r="B33" s="169"/>
      <c r="C33" s="169"/>
      <c r="D33" s="169"/>
      <c r="E33" s="169"/>
      <c r="F33" s="169"/>
      <c r="G33" s="169"/>
      <c r="H33" s="169"/>
      <c r="I33" s="169"/>
      <c r="J33" s="169"/>
      <c r="K33" s="169"/>
      <c r="L33" s="169"/>
      <c r="M33" s="336"/>
    </row>
    <row r="34" spans="1:13" ht="142.5" customHeight="1" x14ac:dyDescent="0.45">
      <c r="A34" s="230"/>
      <c r="B34" s="230"/>
      <c r="C34" s="230"/>
      <c r="D34" s="230"/>
      <c r="E34" s="230"/>
      <c r="F34" s="230"/>
      <c r="G34" s="230"/>
      <c r="H34" s="230"/>
      <c r="I34" s="230"/>
      <c r="J34" s="230"/>
      <c r="K34" s="230"/>
      <c r="L34" s="230"/>
    </row>
  </sheetData>
  <mergeCells count="45">
    <mergeCell ref="M1:M33"/>
    <mergeCell ref="A34:L34"/>
    <mergeCell ref="E30:H31"/>
    <mergeCell ref="I30:L31"/>
    <mergeCell ref="A33:L33"/>
    <mergeCell ref="A32:L32"/>
    <mergeCell ref="A27:L27"/>
    <mergeCell ref="A28:L28"/>
    <mergeCell ref="E29:H29"/>
    <mergeCell ref="I29:L29"/>
    <mergeCell ref="A23:L23"/>
    <mergeCell ref="D24:L24"/>
    <mergeCell ref="D26:L26"/>
    <mergeCell ref="A25:A26"/>
    <mergeCell ref="D25:L25"/>
    <mergeCell ref="A13:L13"/>
    <mergeCell ref="A15:E15"/>
    <mergeCell ref="A16:E16"/>
    <mergeCell ref="A17:E17"/>
    <mergeCell ref="A21:L21"/>
    <mergeCell ref="B19:E19"/>
    <mergeCell ref="B20:E20"/>
    <mergeCell ref="A22:L22"/>
    <mergeCell ref="B18:E18"/>
    <mergeCell ref="A12:L12"/>
    <mergeCell ref="A4:L4"/>
    <mergeCell ref="A5:L5"/>
    <mergeCell ref="A6:B6"/>
    <mergeCell ref="C6:D6"/>
    <mergeCell ref="E6:F6"/>
    <mergeCell ref="G6:H6"/>
    <mergeCell ref="I6:K6"/>
    <mergeCell ref="A7:L7"/>
    <mergeCell ref="A8:L8"/>
    <mergeCell ref="A9:L9"/>
    <mergeCell ref="A10:L10"/>
    <mergeCell ref="A11:L11"/>
    <mergeCell ref="A14:L14"/>
    <mergeCell ref="A3:C3"/>
    <mergeCell ref="D3:L3"/>
    <mergeCell ref="A1:C1"/>
    <mergeCell ref="D1:L1"/>
    <mergeCell ref="B2:D2"/>
    <mergeCell ref="E2:G2"/>
    <mergeCell ref="H2:L2"/>
  </mergeCells>
  <hyperlinks>
    <hyperlink ref="C26" r:id="rId1" xr:uid="{4E47FA27-B988-458E-8705-9B28628DD1A5}"/>
    <hyperlink ref="C25" r:id="rId2" xr:uid="{F55D8229-7CF7-4750-8982-470B2EAF0046}"/>
  </hyperlinks>
  <pageMargins left="0.7" right="0.7" top="0.75" bottom="0.75" header="0.3" footer="0.3"/>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EDDD-1B61-454E-9400-6C789C0BBD14}">
  <dimension ref="A1:M38"/>
  <sheetViews>
    <sheetView workbookViewId="0">
      <selection activeCell="M1" sqref="M1:M38"/>
    </sheetView>
  </sheetViews>
  <sheetFormatPr defaultRowHeight="14.25" x14ac:dyDescent="0.45"/>
  <cols>
    <col min="1" max="1" width="8.1328125" customWidth="1"/>
    <col min="2" max="2" width="8.59765625" customWidth="1"/>
    <col min="3" max="3" width="17.132812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101.1328125" customWidth="1"/>
  </cols>
  <sheetData>
    <row r="1" spans="1:13" s="67" customFormat="1" ht="34.5" customHeight="1" x14ac:dyDescent="0.45">
      <c r="A1" s="287" t="s">
        <v>19</v>
      </c>
      <c r="B1" s="287"/>
      <c r="C1" s="287"/>
      <c r="D1" s="288" t="s">
        <v>309</v>
      </c>
      <c r="E1" s="288"/>
      <c r="F1" s="288"/>
      <c r="G1" s="288"/>
      <c r="H1" s="288"/>
      <c r="I1" s="288"/>
      <c r="J1" s="288"/>
      <c r="K1" s="288"/>
      <c r="L1" s="288"/>
      <c r="M1" s="205"/>
    </row>
    <row r="2" spans="1:13" s="67" customFormat="1" ht="18.399999999999999" customHeight="1" x14ac:dyDescent="0.45">
      <c r="A2" s="52" t="s">
        <v>158</v>
      </c>
      <c r="B2" s="274" t="s">
        <v>285</v>
      </c>
      <c r="C2" s="274"/>
      <c r="D2" s="275"/>
      <c r="E2" s="276" t="s">
        <v>262</v>
      </c>
      <c r="F2" s="277"/>
      <c r="G2" s="277"/>
      <c r="H2" s="274" t="s">
        <v>1031</v>
      </c>
      <c r="I2" s="274"/>
      <c r="J2" s="274"/>
      <c r="K2" s="274"/>
      <c r="L2" s="275"/>
      <c r="M2" s="205"/>
    </row>
    <row r="3" spans="1:13" s="67" customFormat="1" x14ac:dyDescent="0.45">
      <c r="A3" s="289" t="s">
        <v>116</v>
      </c>
      <c r="B3" s="290"/>
      <c r="C3" s="290"/>
      <c r="D3" s="291" t="s">
        <v>1110</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307</v>
      </c>
      <c r="D6" s="300"/>
      <c r="E6" s="301" t="s">
        <v>259</v>
      </c>
      <c r="F6" s="302"/>
      <c r="G6" s="299">
        <f>F15</f>
        <v>4</v>
      </c>
      <c r="H6" s="300"/>
      <c r="I6" s="301" t="s">
        <v>260</v>
      </c>
      <c r="J6" s="302"/>
      <c r="K6" s="302"/>
      <c r="L6" s="148">
        <f>T!C26</f>
        <v>8.3472454090150253E-4</v>
      </c>
      <c r="M6" s="205"/>
    </row>
    <row r="7" spans="1:13" s="67" customFormat="1" ht="15" customHeight="1" x14ac:dyDescent="0.45">
      <c r="A7" s="247" t="s">
        <v>310</v>
      </c>
      <c r="B7" s="245"/>
      <c r="C7" s="245"/>
      <c r="D7" s="245"/>
      <c r="E7" s="245"/>
      <c r="F7" s="245"/>
      <c r="G7" s="245"/>
      <c r="H7" s="245"/>
      <c r="I7" s="245"/>
      <c r="J7" s="245"/>
      <c r="K7" s="245"/>
      <c r="L7" s="24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271" t="s">
        <v>161</v>
      </c>
      <c r="B10" s="272"/>
      <c r="C10" s="272"/>
      <c r="D10" s="272"/>
      <c r="E10" s="272"/>
      <c r="F10" s="272"/>
      <c r="G10" s="272"/>
      <c r="H10" s="272"/>
      <c r="I10" s="272"/>
      <c r="J10" s="272"/>
      <c r="K10" s="272"/>
      <c r="L10" s="273"/>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271" t="s">
        <v>163</v>
      </c>
      <c r="B12" s="272"/>
      <c r="C12" s="272"/>
      <c r="D12" s="272"/>
      <c r="E12" s="272"/>
      <c r="F12" s="272"/>
      <c r="G12" s="272"/>
      <c r="H12" s="272"/>
      <c r="I12" s="272"/>
      <c r="J12" s="272"/>
      <c r="K12" s="272"/>
      <c r="L12" s="273"/>
      <c r="M12" s="205"/>
    </row>
    <row r="13" spans="1:13" s="67" customFormat="1" ht="42.75" x14ac:dyDescent="0.45">
      <c r="A13" s="282" t="s">
        <v>164</v>
      </c>
      <c r="B13" s="283"/>
      <c r="C13" s="283"/>
      <c r="D13" s="283"/>
      <c r="E13" s="283"/>
      <c r="F13" s="60" t="s">
        <v>38</v>
      </c>
      <c r="G13" s="37" t="s">
        <v>39</v>
      </c>
      <c r="H13" s="38" t="s">
        <v>187</v>
      </c>
      <c r="I13" s="39" t="s">
        <v>42</v>
      </c>
      <c r="J13" s="40" t="s">
        <v>188</v>
      </c>
      <c r="K13" s="41" t="s">
        <v>43</v>
      </c>
      <c r="L13" s="42" t="s">
        <v>40</v>
      </c>
      <c r="M13" s="205"/>
    </row>
    <row r="14" spans="1:13" s="67" customFormat="1" ht="14.25" customHeight="1" x14ac:dyDescent="0.45">
      <c r="A14" s="278" t="s">
        <v>83</v>
      </c>
      <c r="B14" s="279"/>
      <c r="C14" s="279"/>
      <c r="D14" s="279"/>
      <c r="E14" s="279"/>
      <c r="F14" s="9">
        <v>1</v>
      </c>
      <c r="G14" s="15">
        <f>G15/$F$15</f>
        <v>0.5</v>
      </c>
      <c r="H14" s="16">
        <f t="shared" ref="H14:L14" si="0">H15/$F$15</f>
        <v>0.25</v>
      </c>
      <c r="I14" s="17">
        <f t="shared" si="0"/>
        <v>0</v>
      </c>
      <c r="J14" s="24">
        <f t="shared" si="0"/>
        <v>0</v>
      </c>
      <c r="K14" s="18">
        <f t="shared" si="0"/>
        <v>0.25</v>
      </c>
      <c r="L14" s="19">
        <f t="shared" si="0"/>
        <v>0</v>
      </c>
      <c r="M14" s="205"/>
    </row>
    <row r="15" spans="1:13" s="67" customFormat="1" ht="14.25" customHeight="1" x14ac:dyDescent="0.45">
      <c r="A15" s="278" t="s">
        <v>311</v>
      </c>
      <c r="B15" s="279"/>
      <c r="C15" s="279"/>
      <c r="D15" s="279"/>
      <c r="E15" s="279"/>
      <c r="F15" s="4">
        <f>SUM(G15:L15)</f>
        <v>4</v>
      </c>
      <c r="G15" s="20">
        <v>2</v>
      </c>
      <c r="H15" s="21">
        <v>1</v>
      </c>
      <c r="I15" s="22">
        <v>0</v>
      </c>
      <c r="J15" s="25">
        <v>0</v>
      </c>
      <c r="K15" s="23">
        <v>1</v>
      </c>
      <c r="L15" s="5">
        <v>0</v>
      </c>
      <c r="M15" s="205"/>
    </row>
    <row r="16" spans="1:13" s="67" customFormat="1" ht="4.1500000000000004" customHeight="1" x14ac:dyDescent="0.45">
      <c r="A16" s="211"/>
      <c r="B16" s="211"/>
      <c r="C16" s="211"/>
      <c r="D16" s="211"/>
      <c r="E16" s="211"/>
      <c r="F16" s="211"/>
      <c r="G16" s="211"/>
      <c r="H16" s="211"/>
      <c r="I16" s="211"/>
      <c r="J16" s="211"/>
      <c r="K16" s="211"/>
      <c r="L16" s="211"/>
      <c r="M16" s="205"/>
    </row>
    <row r="17" spans="1:13" s="67" customFormat="1" ht="39.75" customHeight="1" x14ac:dyDescent="0.45">
      <c r="A17" s="268" t="s">
        <v>165</v>
      </c>
      <c r="B17" s="268"/>
      <c r="C17" s="268"/>
      <c r="D17" s="268"/>
      <c r="E17" s="268"/>
      <c r="F17" s="268"/>
      <c r="G17" s="268"/>
      <c r="H17" s="268"/>
      <c r="I17" s="268"/>
      <c r="J17" s="268"/>
      <c r="K17" s="268"/>
      <c r="L17" s="268"/>
      <c r="M17" s="205"/>
    </row>
    <row r="18" spans="1:13" s="67" customFormat="1" x14ac:dyDescent="0.45">
      <c r="A18" s="269" t="s">
        <v>127</v>
      </c>
      <c r="B18" s="269"/>
      <c r="C18" s="269"/>
      <c r="D18" s="269"/>
      <c r="E18" s="269"/>
      <c r="F18" s="269"/>
      <c r="G18" s="269"/>
      <c r="H18" s="269"/>
      <c r="I18" s="269"/>
      <c r="J18" s="269"/>
      <c r="K18" s="269"/>
      <c r="L18" s="269"/>
      <c r="M18" s="205"/>
    </row>
    <row r="19" spans="1:13" s="67" customFormat="1" x14ac:dyDescent="0.45">
      <c r="A19" s="248" t="s">
        <v>155</v>
      </c>
      <c r="B19" s="249"/>
      <c r="C19" s="96" t="s">
        <v>156</v>
      </c>
      <c r="D19" s="243" t="s">
        <v>157</v>
      </c>
      <c r="E19" s="243"/>
      <c r="F19" s="243"/>
      <c r="G19" s="243"/>
      <c r="H19" s="243"/>
      <c r="I19" s="243"/>
      <c r="J19" s="243"/>
      <c r="K19" s="243"/>
      <c r="L19" s="243"/>
      <c r="M19" s="205"/>
    </row>
    <row r="20" spans="1:13" s="67" customFormat="1" x14ac:dyDescent="0.45">
      <c r="A20" s="240">
        <v>3</v>
      </c>
      <c r="B20" s="241"/>
      <c r="C20" s="77" t="s">
        <v>643</v>
      </c>
      <c r="D20" s="252" t="s">
        <v>267</v>
      </c>
      <c r="E20" s="253"/>
      <c r="F20" s="253"/>
      <c r="G20" s="253"/>
      <c r="H20" s="253"/>
      <c r="I20" s="253"/>
      <c r="J20" s="253"/>
      <c r="K20" s="253"/>
      <c r="L20" s="254"/>
      <c r="M20" s="205"/>
    </row>
    <row r="21" spans="1:13" s="67" customFormat="1" x14ac:dyDescent="0.45">
      <c r="A21" s="240">
        <v>4</v>
      </c>
      <c r="B21" s="241"/>
      <c r="C21" s="77" t="s">
        <v>644</v>
      </c>
      <c r="D21" s="258"/>
      <c r="E21" s="259"/>
      <c r="F21" s="259"/>
      <c r="G21" s="259"/>
      <c r="H21" s="259"/>
      <c r="I21" s="259"/>
      <c r="J21" s="259"/>
      <c r="K21" s="259"/>
      <c r="L21" s="260"/>
      <c r="M21" s="205"/>
    </row>
    <row r="22" spans="1:13" s="67" customFormat="1" ht="8.1" customHeight="1" x14ac:dyDescent="0.45">
      <c r="A22" s="231"/>
      <c r="B22" s="231"/>
      <c r="C22" s="231"/>
      <c r="D22" s="231"/>
      <c r="E22" s="231"/>
      <c r="F22" s="231"/>
      <c r="G22" s="231"/>
      <c r="H22" s="231"/>
      <c r="I22" s="231"/>
      <c r="J22" s="231"/>
      <c r="K22" s="231"/>
      <c r="L22" s="231"/>
      <c r="M22" s="205"/>
    </row>
    <row r="23" spans="1:13" s="67" customFormat="1" x14ac:dyDescent="0.45">
      <c r="A23" s="251" t="s">
        <v>118</v>
      </c>
      <c r="B23" s="251"/>
      <c r="C23" s="251"/>
      <c r="D23" s="251"/>
      <c r="E23" s="251"/>
      <c r="F23" s="251"/>
      <c r="G23" s="251"/>
      <c r="H23" s="251"/>
      <c r="I23" s="251"/>
      <c r="J23" s="251"/>
      <c r="K23" s="251"/>
      <c r="L23" s="251"/>
      <c r="M23" s="205"/>
    </row>
    <row r="24" spans="1:13" s="90" customFormat="1" x14ac:dyDescent="0.45">
      <c r="A24" s="248" t="s">
        <v>155</v>
      </c>
      <c r="B24" s="249"/>
      <c r="C24" s="96" t="s">
        <v>156</v>
      </c>
      <c r="D24" s="96" t="s">
        <v>122</v>
      </c>
      <c r="E24" s="243" t="s">
        <v>123</v>
      </c>
      <c r="F24" s="243"/>
      <c r="G24" s="243"/>
      <c r="H24" s="243"/>
      <c r="I24" s="243" t="s">
        <v>124</v>
      </c>
      <c r="J24" s="243"/>
      <c r="K24" s="243"/>
      <c r="L24" s="243"/>
      <c r="M24" s="205"/>
    </row>
    <row r="25" spans="1:13" s="67" customFormat="1" ht="45" customHeight="1" x14ac:dyDescent="0.45">
      <c r="A25" s="240">
        <v>2</v>
      </c>
      <c r="B25" s="241"/>
      <c r="C25" s="77" t="s">
        <v>710</v>
      </c>
      <c r="D25" s="43" t="s">
        <v>285</v>
      </c>
      <c r="E25" s="171" t="s">
        <v>1033</v>
      </c>
      <c r="F25" s="172"/>
      <c r="G25" s="172"/>
      <c r="H25" s="172"/>
      <c r="I25" s="240"/>
      <c r="J25" s="261"/>
      <c r="K25" s="261"/>
      <c r="L25" s="241"/>
      <c r="M25" s="205"/>
    </row>
    <row r="26" spans="1:13" s="67" customFormat="1" ht="7.9" customHeight="1" x14ac:dyDescent="0.45">
      <c r="A26" s="231"/>
      <c r="B26" s="231"/>
      <c r="C26" s="231"/>
      <c r="D26" s="231"/>
      <c r="E26" s="231"/>
      <c r="F26" s="231"/>
      <c r="G26" s="231"/>
      <c r="H26" s="231"/>
      <c r="I26" s="231"/>
      <c r="J26" s="231"/>
      <c r="K26" s="231"/>
      <c r="L26" s="231"/>
      <c r="M26" s="205"/>
    </row>
    <row r="27" spans="1:13" s="67" customFormat="1" x14ac:dyDescent="0.45">
      <c r="A27" s="242" t="s">
        <v>41</v>
      </c>
      <c r="B27" s="242"/>
      <c r="C27" s="242"/>
      <c r="D27" s="242"/>
      <c r="E27" s="242"/>
      <c r="F27" s="242"/>
      <c r="G27" s="242"/>
      <c r="H27" s="242"/>
      <c r="I27" s="242"/>
      <c r="J27" s="242"/>
      <c r="K27" s="242"/>
      <c r="L27" s="242"/>
      <c r="M27" s="205"/>
    </row>
    <row r="28" spans="1:13" s="90" customFormat="1" x14ac:dyDescent="0.45">
      <c r="A28" s="248" t="s">
        <v>155</v>
      </c>
      <c r="B28" s="249"/>
      <c r="C28" s="96" t="s">
        <v>156</v>
      </c>
      <c r="D28" s="96" t="s">
        <v>122</v>
      </c>
      <c r="E28" s="243" t="s">
        <v>123</v>
      </c>
      <c r="F28" s="243"/>
      <c r="G28" s="243"/>
      <c r="H28" s="243"/>
      <c r="I28" s="243" t="s">
        <v>124</v>
      </c>
      <c r="J28" s="243"/>
      <c r="K28" s="243"/>
      <c r="L28" s="243"/>
      <c r="M28" s="205"/>
    </row>
    <row r="29" spans="1:13" s="67" customFormat="1" ht="90" customHeight="1" x14ac:dyDescent="0.45">
      <c r="A29" s="240">
        <v>3</v>
      </c>
      <c r="B29" s="241"/>
      <c r="C29" s="77" t="s">
        <v>643</v>
      </c>
      <c r="D29" s="43"/>
      <c r="E29" s="270" t="s">
        <v>1034</v>
      </c>
      <c r="F29" s="171"/>
      <c r="G29" s="171"/>
      <c r="H29" s="171"/>
      <c r="I29" s="171" t="s">
        <v>1043</v>
      </c>
      <c r="J29" s="171"/>
      <c r="K29" s="171"/>
      <c r="L29" s="171"/>
      <c r="M29" s="205"/>
    </row>
    <row r="30" spans="1:13" s="67" customFormat="1" ht="8.1" customHeight="1" x14ac:dyDescent="0.45">
      <c r="A30" s="231"/>
      <c r="B30" s="231"/>
      <c r="C30" s="231"/>
      <c r="D30" s="231"/>
      <c r="E30" s="231"/>
      <c r="F30" s="231"/>
      <c r="G30" s="231"/>
      <c r="H30" s="231"/>
      <c r="I30" s="231"/>
      <c r="J30" s="231"/>
      <c r="K30" s="231"/>
      <c r="L30" s="231"/>
      <c r="M30" s="205"/>
    </row>
    <row r="31" spans="1:13" s="67" customFormat="1" x14ac:dyDescent="0.45">
      <c r="A31" s="310" t="s">
        <v>930</v>
      </c>
      <c r="B31" s="311"/>
      <c r="C31" s="311"/>
      <c r="D31" s="311"/>
      <c r="E31" s="311"/>
      <c r="F31" s="311"/>
      <c r="G31" s="311"/>
      <c r="H31" s="311"/>
      <c r="I31" s="311"/>
      <c r="J31" s="311"/>
      <c r="K31" s="311"/>
      <c r="L31" s="312"/>
      <c r="M31" s="205"/>
    </row>
    <row r="32" spans="1:13" s="90" customFormat="1" x14ac:dyDescent="0.45">
      <c r="A32" s="248" t="s">
        <v>123</v>
      </c>
      <c r="B32" s="250"/>
      <c r="C32" s="250"/>
      <c r="D32" s="250"/>
      <c r="E32" s="250"/>
      <c r="F32" s="250"/>
      <c r="G32" s="250"/>
      <c r="H32" s="250"/>
      <c r="I32" s="250"/>
      <c r="J32" s="250"/>
      <c r="K32" s="250"/>
      <c r="L32" s="249"/>
      <c r="M32" s="205"/>
    </row>
    <row r="33" spans="1:13" s="67" customFormat="1" ht="409.5" customHeight="1" x14ac:dyDescent="0.45">
      <c r="A33" s="357" t="s">
        <v>1032</v>
      </c>
      <c r="B33" s="358"/>
      <c r="C33" s="358"/>
      <c r="D33" s="358"/>
      <c r="E33" s="358"/>
      <c r="F33" s="358"/>
      <c r="G33" s="358"/>
      <c r="H33" s="358"/>
      <c r="I33" s="358"/>
      <c r="J33" s="358"/>
      <c r="K33" s="358"/>
      <c r="L33" s="359"/>
      <c r="M33" s="205"/>
    </row>
    <row r="34" spans="1:13" s="67" customFormat="1" ht="409.5" customHeight="1" x14ac:dyDescent="0.45">
      <c r="A34" s="360"/>
      <c r="B34" s="361"/>
      <c r="C34" s="361"/>
      <c r="D34" s="361"/>
      <c r="E34" s="361"/>
      <c r="F34" s="361"/>
      <c r="G34" s="361"/>
      <c r="H34" s="361"/>
      <c r="I34" s="361"/>
      <c r="J34" s="361"/>
      <c r="K34" s="361"/>
      <c r="L34" s="362"/>
      <c r="M34" s="205"/>
    </row>
    <row r="35" spans="1:13" s="67" customFormat="1" ht="189.75" customHeight="1" x14ac:dyDescent="0.45">
      <c r="A35" s="363"/>
      <c r="B35" s="364"/>
      <c r="C35" s="364"/>
      <c r="D35" s="364"/>
      <c r="E35" s="364"/>
      <c r="F35" s="364"/>
      <c r="G35" s="364"/>
      <c r="H35" s="364"/>
      <c r="I35" s="364"/>
      <c r="J35" s="364"/>
      <c r="K35" s="364"/>
      <c r="L35" s="365"/>
      <c r="M35" s="205"/>
    </row>
    <row r="36" spans="1:13" s="67" customFormat="1" ht="8.1" customHeight="1" x14ac:dyDescent="0.45">
      <c r="A36" s="231"/>
      <c r="B36" s="231"/>
      <c r="C36" s="231"/>
      <c r="D36" s="231"/>
      <c r="E36" s="231"/>
      <c r="F36" s="231"/>
      <c r="G36" s="231"/>
      <c r="H36" s="231"/>
      <c r="I36" s="231"/>
      <c r="J36" s="231"/>
      <c r="K36" s="231"/>
      <c r="L36" s="231"/>
      <c r="M36" s="205"/>
    </row>
    <row r="37" spans="1:13" ht="4.1500000000000004" customHeight="1" x14ac:dyDescent="0.45">
      <c r="A37" s="169"/>
      <c r="B37" s="169"/>
      <c r="C37" s="169"/>
      <c r="D37" s="169"/>
      <c r="E37" s="169"/>
      <c r="F37" s="169"/>
      <c r="G37" s="169"/>
      <c r="H37" s="169"/>
      <c r="I37" s="169"/>
      <c r="J37" s="169"/>
      <c r="K37" s="169"/>
      <c r="L37" s="169"/>
      <c r="M37" s="205"/>
    </row>
    <row r="38" spans="1:13" ht="142.5" customHeight="1" x14ac:dyDescent="0.45">
      <c r="A38" s="230"/>
      <c r="B38" s="230"/>
      <c r="C38" s="230"/>
      <c r="D38" s="230"/>
      <c r="E38" s="230"/>
      <c r="F38" s="230"/>
      <c r="G38" s="230"/>
      <c r="H38" s="230"/>
      <c r="I38" s="230"/>
      <c r="J38" s="230"/>
      <c r="K38" s="230"/>
      <c r="L38" s="230"/>
      <c r="M38" s="205"/>
    </row>
  </sheetData>
  <mergeCells count="55">
    <mergeCell ref="M1:M38"/>
    <mergeCell ref="A33:L35"/>
    <mergeCell ref="A38:L38"/>
    <mergeCell ref="A27:L27"/>
    <mergeCell ref="A28:B28"/>
    <mergeCell ref="E28:H28"/>
    <mergeCell ref="I28:L28"/>
    <mergeCell ref="A29:B29"/>
    <mergeCell ref="E29:H29"/>
    <mergeCell ref="I29:L29"/>
    <mergeCell ref="A30:L30"/>
    <mergeCell ref="A37:L37"/>
    <mergeCell ref="A31:L31"/>
    <mergeCell ref="A36:L36"/>
    <mergeCell ref="A32:L32"/>
    <mergeCell ref="A26:L26"/>
    <mergeCell ref="A19:B19"/>
    <mergeCell ref="D19:L19"/>
    <mergeCell ref="A21:B21"/>
    <mergeCell ref="A20:B20"/>
    <mergeCell ref="D20:L21"/>
    <mergeCell ref="A22:L22"/>
    <mergeCell ref="A23:L23"/>
    <mergeCell ref="E24:H24"/>
    <mergeCell ref="I24:L24"/>
    <mergeCell ref="E25:H25"/>
    <mergeCell ref="I25:L25"/>
    <mergeCell ref="A24:B24"/>
    <mergeCell ref="A25:B25"/>
    <mergeCell ref="A18:L18"/>
    <mergeCell ref="A7:L7"/>
    <mergeCell ref="A8:L8"/>
    <mergeCell ref="A9:L9"/>
    <mergeCell ref="A10:L10"/>
    <mergeCell ref="A11:L11"/>
    <mergeCell ref="A12:L12"/>
    <mergeCell ref="A13:E13"/>
    <mergeCell ref="A14:E14"/>
    <mergeCell ref="A15:E15"/>
    <mergeCell ref="A16:L16"/>
    <mergeCell ref="A17:L17"/>
    <mergeCell ref="A4:L4"/>
    <mergeCell ref="A5:L5"/>
    <mergeCell ref="A6:B6"/>
    <mergeCell ref="C6:D6"/>
    <mergeCell ref="E6:F6"/>
    <mergeCell ref="G6:H6"/>
    <mergeCell ref="I6:K6"/>
    <mergeCell ref="A3:C3"/>
    <mergeCell ref="D3:L3"/>
    <mergeCell ref="A1:C1"/>
    <mergeCell ref="D1:L1"/>
    <mergeCell ref="B2:D2"/>
    <mergeCell ref="E2:G2"/>
    <mergeCell ref="H2:L2"/>
  </mergeCells>
  <hyperlinks>
    <hyperlink ref="C25" r:id="rId1" xr:uid="{9185EAE7-23CA-41E6-BD20-EA1741996A8B}"/>
    <hyperlink ref="C20" r:id="rId2" xr:uid="{51559DA7-B6E6-47D8-A400-FD4B30B22D99}"/>
    <hyperlink ref="C29" r:id="rId3" xr:uid="{28C99FC4-D92E-4B83-A643-443C57D9B20A}"/>
    <hyperlink ref="C21" r:id="rId4" xr:uid="{43E2291F-7A01-4A67-AFE0-5C9AE1A512D0}"/>
  </hyperlinks>
  <pageMargins left="0.7" right="0.7" top="0.75" bottom="0.75" header="0.3" footer="0.3"/>
  <pageSetup paperSize="9" orientation="portrait" r:id="rId5"/>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17D9-277C-4FDE-80F8-0B002A9BED4F}">
  <dimension ref="A1:M30"/>
  <sheetViews>
    <sheetView workbookViewId="0">
      <selection activeCell="F18" sqref="F18:F19"/>
    </sheetView>
  </sheetViews>
  <sheetFormatPr defaultRowHeight="14.25" x14ac:dyDescent="0.45"/>
  <cols>
    <col min="1" max="1" width="7" customWidth="1"/>
    <col min="2" max="2" width="8.59765625" customWidth="1"/>
    <col min="3" max="3" width="12.73046875" customWidth="1"/>
    <col min="4" max="4" width="30.59765625" customWidth="1"/>
    <col min="5" max="5" width="11.3984375" customWidth="1"/>
    <col min="6" max="6" width="11.86328125" customWidth="1"/>
    <col min="7" max="8" width="13.3984375" customWidth="1"/>
    <col min="9" max="9" width="13.59765625" customWidth="1"/>
    <col min="10" max="12" width="13.3984375" customWidth="1"/>
    <col min="13" max="13" width="104.59765625" customWidth="1"/>
  </cols>
  <sheetData>
    <row r="1" spans="1:13" s="67" customFormat="1" ht="34.5" customHeight="1" x14ac:dyDescent="0.45">
      <c r="A1" s="287" t="s">
        <v>20</v>
      </c>
      <c r="B1" s="287"/>
      <c r="C1" s="287"/>
      <c r="D1" s="288" t="s">
        <v>312</v>
      </c>
      <c r="E1" s="288"/>
      <c r="F1" s="288"/>
      <c r="G1" s="288"/>
      <c r="H1" s="288"/>
      <c r="I1" s="288"/>
      <c r="J1" s="288"/>
      <c r="K1" s="288"/>
      <c r="L1" s="288"/>
      <c r="M1" s="205"/>
    </row>
    <row r="2" spans="1:13" s="67" customFormat="1" ht="18.399999999999999" customHeight="1" x14ac:dyDescent="0.45">
      <c r="A2" s="52" t="s">
        <v>158</v>
      </c>
      <c r="B2" s="274" t="s">
        <v>285</v>
      </c>
      <c r="C2" s="274"/>
      <c r="D2" s="275"/>
      <c r="E2" s="276" t="s">
        <v>262</v>
      </c>
      <c r="F2" s="277"/>
      <c r="G2" s="277"/>
      <c r="H2" s="274" t="s">
        <v>895</v>
      </c>
      <c r="I2" s="274"/>
      <c r="J2" s="274"/>
      <c r="K2" s="274"/>
      <c r="L2" s="275"/>
      <c r="M2" s="205"/>
    </row>
    <row r="3" spans="1:13" s="67" customFormat="1" x14ac:dyDescent="0.45">
      <c r="A3" s="289" t="s">
        <v>116</v>
      </c>
      <c r="B3" s="290"/>
      <c r="C3" s="290"/>
      <c r="D3" s="291" t="s">
        <v>1113</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322</v>
      </c>
      <c r="D6" s="300"/>
      <c r="E6" s="301" t="s">
        <v>259</v>
      </c>
      <c r="F6" s="302"/>
      <c r="G6" s="299">
        <f>F17</f>
        <v>459</v>
      </c>
      <c r="H6" s="300"/>
      <c r="I6" s="301" t="s">
        <v>260</v>
      </c>
      <c r="J6" s="302"/>
      <c r="K6" s="302"/>
      <c r="L6" s="148">
        <f>T!C27</f>
        <v>9.5784641068447418E-2</v>
      </c>
      <c r="M6" s="205"/>
    </row>
    <row r="7" spans="1:13" s="67" customFormat="1" ht="13.9" customHeight="1" x14ac:dyDescent="0.45">
      <c r="A7" s="247"/>
      <c r="B7" s="245"/>
      <c r="C7" s="245"/>
      <c r="D7" s="245"/>
      <c r="E7" s="245"/>
      <c r="F7" s="245"/>
      <c r="G7" s="245"/>
      <c r="H7" s="245"/>
      <c r="I7" s="245"/>
      <c r="J7" s="245"/>
      <c r="K7" s="245"/>
      <c r="L7" s="24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271" t="s">
        <v>161</v>
      </c>
      <c r="B10" s="272"/>
      <c r="C10" s="272"/>
      <c r="D10" s="272"/>
      <c r="E10" s="272"/>
      <c r="F10" s="272"/>
      <c r="G10" s="272"/>
      <c r="H10" s="272"/>
      <c r="I10" s="272"/>
      <c r="J10" s="272"/>
      <c r="K10" s="272"/>
      <c r="L10" s="273"/>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271" t="s">
        <v>162</v>
      </c>
      <c r="B12" s="272"/>
      <c r="C12" s="272"/>
      <c r="D12" s="272"/>
      <c r="E12" s="272"/>
      <c r="F12" s="272"/>
      <c r="G12" s="272"/>
      <c r="H12" s="272"/>
      <c r="I12" s="272"/>
      <c r="J12" s="272"/>
      <c r="K12" s="272"/>
      <c r="L12" s="273"/>
      <c r="M12" s="205"/>
    </row>
    <row r="13" spans="1:13" s="67" customFormat="1" ht="264.39999999999998" customHeight="1" x14ac:dyDescent="0.45">
      <c r="A13" s="280"/>
      <c r="B13" s="226"/>
      <c r="C13" s="226"/>
      <c r="D13" s="226"/>
      <c r="E13" s="226"/>
      <c r="F13" s="226"/>
      <c r="G13" s="226"/>
      <c r="H13" s="226"/>
      <c r="I13" s="226"/>
      <c r="J13" s="226"/>
      <c r="K13" s="226"/>
      <c r="L13" s="281"/>
      <c r="M13" s="205"/>
    </row>
    <row r="14" spans="1:13" s="67" customFormat="1" x14ac:dyDescent="0.45">
      <c r="A14" s="271" t="s">
        <v>163</v>
      </c>
      <c r="B14" s="272"/>
      <c r="C14" s="272"/>
      <c r="D14" s="272"/>
      <c r="E14" s="272"/>
      <c r="F14" s="272"/>
      <c r="G14" s="272"/>
      <c r="H14" s="272"/>
      <c r="I14" s="272"/>
      <c r="J14" s="272"/>
      <c r="K14" s="272"/>
      <c r="L14" s="273"/>
      <c r="M14" s="205"/>
    </row>
    <row r="15" spans="1:13" s="67" customFormat="1" ht="42.75" x14ac:dyDescent="0.45">
      <c r="A15" s="282" t="s">
        <v>164</v>
      </c>
      <c r="B15" s="283"/>
      <c r="C15" s="283"/>
      <c r="D15" s="283"/>
      <c r="E15" s="283"/>
      <c r="F15" s="60" t="s">
        <v>38</v>
      </c>
      <c r="G15" s="37" t="s">
        <v>39</v>
      </c>
      <c r="H15" s="38" t="s">
        <v>187</v>
      </c>
      <c r="I15" s="39" t="s">
        <v>42</v>
      </c>
      <c r="J15" s="40" t="s">
        <v>188</v>
      </c>
      <c r="K15" s="41" t="s">
        <v>43</v>
      </c>
      <c r="L15" s="42" t="s">
        <v>40</v>
      </c>
      <c r="M15" s="205"/>
    </row>
    <row r="16" spans="1:13" s="67" customFormat="1" ht="14.25" customHeight="1" x14ac:dyDescent="0.45">
      <c r="A16" s="304" t="s">
        <v>313</v>
      </c>
      <c r="B16" s="305"/>
      <c r="C16" s="305"/>
      <c r="D16" s="305"/>
      <c r="E16" s="305"/>
      <c r="F16" s="53">
        <v>1</v>
      </c>
      <c r="G16" s="71">
        <f>G17/$F$17</f>
        <v>0</v>
      </c>
      <c r="H16" s="70">
        <f t="shared" ref="H16:L16" si="0">H17/$F$17</f>
        <v>0</v>
      </c>
      <c r="I16" s="72">
        <f t="shared" si="0"/>
        <v>0</v>
      </c>
      <c r="J16" s="56">
        <f t="shared" si="0"/>
        <v>1</v>
      </c>
      <c r="K16" s="73">
        <f t="shared" si="0"/>
        <v>0</v>
      </c>
      <c r="L16" s="69">
        <f t="shared" si="0"/>
        <v>0</v>
      </c>
      <c r="M16" s="205"/>
    </row>
    <row r="17" spans="1:13" s="67" customFormat="1" ht="14.25" customHeight="1" x14ac:dyDescent="0.45">
      <c r="A17" s="306" t="s">
        <v>314</v>
      </c>
      <c r="B17" s="306"/>
      <c r="C17" s="306"/>
      <c r="D17" s="306"/>
      <c r="E17" s="306"/>
      <c r="F17" s="4">
        <f>SUM(G17:L17)</f>
        <v>459</v>
      </c>
      <c r="G17" s="20">
        <f t="shared" ref="G17:L17" si="1">SUM(G18:G23)</f>
        <v>0</v>
      </c>
      <c r="H17" s="21">
        <f t="shared" si="1"/>
        <v>0</v>
      </c>
      <c r="I17" s="22">
        <f t="shared" si="1"/>
        <v>0</v>
      </c>
      <c r="J17" s="25">
        <f t="shared" si="1"/>
        <v>459</v>
      </c>
      <c r="K17" s="23">
        <f t="shared" si="1"/>
        <v>0</v>
      </c>
      <c r="L17" s="5">
        <f t="shared" si="1"/>
        <v>0</v>
      </c>
      <c r="M17" s="205"/>
    </row>
    <row r="18" spans="1:13" s="67" customFormat="1" ht="14.65" customHeight="1" x14ac:dyDescent="0.45">
      <c r="A18" s="44" t="s">
        <v>146</v>
      </c>
      <c r="B18" s="171" t="s">
        <v>315</v>
      </c>
      <c r="C18" s="171"/>
      <c r="D18" s="171"/>
      <c r="E18" s="171"/>
      <c r="F18" s="48">
        <f t="shared" ref="F18:F23" si="2">SUM(G18:L18)</f>
        <v>66</v>
      </c>
      <c r="G18" s="1">
        <v>0</v>
      </c>
      <c r="H18" s="1">
        <v>0</v>
      </c>
      <c r="I18" s="1">
        <v>0</v>
      </c>
      <c r="J18" s="48">
        <v>66</v>
      </c>
      <c r="K18" s="1">
        <v>0</v>
      </c>
      <c r="L18" s="1">
        <v>0</v>
      </c>
      <c r="M18" s="205"/>
    </row>
    <row r="19" spans="1:13" s="67" customFormat="1" ht="14.25" customHeight="1" x14ac:dyDescent="0.45">
      <c r="A19" s="44" t="s">
        <v>147</v>
      </c>
      <c r="B19" s="171" t="s">
        <v>316</v>
      </c>
      <c r="C19" s="171"/>
      <c r="D19" s="171"/>
      <c r="E19" s="171"/>
      <c r="F19" s="48">
        <f t="shared" si="2"/>
        <v>120</v>
      </c>
      <c r="G19" s="1">
        <v>0</v>
      </c>
      <c r="H19" s="1">
        <v>0</v>
      </c>
      <c r="I19" s="1">
        <v>0</v>
      </c>
      <c r="J19" s="48">
        <v>120</v>
      </c>
      <c r="K19" s="1">
        <v>0</v>
      </c>
      <c r="L19" s="1">
        <v>0</v>
      </c>
      <c r="M19" s="205"/>
    </row>
    <row r="20" spans="1:13" s="67" customFormat="1" ht="14.25" customHeight="1" x14ac:dyDescent="0.45">
      <c r="A20" s="44" t="s">
        <v>148</v>
      </c>
      <c r="B20" s="171" t="s">
        <v>317</v>
      </c>
      <c r="C20" s="171"/>
      <c r="D20" s="171"/>
      <c r="E20" s="171"/>
      <c r="F20" s="48">
        <f t="shared" si="2"/>
        <v>202</v>
      </c>
      <c r="G20" s="1">
        <v>0</v>
      </c>
      <c r="H20" s="1">
        <v>0</v>
      </c>
      <c r="I20" s="1">
        <v>0</v>
      </c>
      <c r="J20" s="48">
        <v>202</v>
      </c>
      <c r="K20" s="1">
        <v>0</v>
      </c>
      <c r="L20" s="1">
        <v>0</v>
      </c>
      <c r="M20" s="205"/>
    </row>
    <row r="21" spans="1:13" s="67" customFormat="1" ht="14.25" customHeight="1" x14ac:dyDescent="0.45">
      <c r="A21" s="44" t="s">
        <v>149</v>
      </c>
      <c r="B21" s="171" t="s">
        <v>318</v>
      </c>
      <c r="C21" s="171"/>
      <c r="D21" s="171"/>
      <c r="E21" s="171"/>
      <c r="F21" s="48">
        <f t="shared" si="2"/>
        <v>1</v>
      </c>
      <c r="G21" s="1">
        <v>0</v>
      </c>
      <c r="H21" s="1">
        <v>0</v>
      </c>
      <c r="I21" s="1">
        <v>0</v>
      </c>
      <c r="J21" s="48">
        <v>1</v>
      </c>
      <c r="K21" s="1">
        <v>0</v>
      </c>
      <c r="L21" s="1">
        <v>0</v>
      </c>
      <c r="M21" s="205"/>
    </row>
    <row r="22" spans="1:13" s="67" customFormat="1" ht="14.25" customHeight="1" x14ac:dyDescent="0.45">
      <c r="A22" s="44" t="s">
        <v>117</v>
      </c>
      <c r="B22" s="171" t="s">
        <v>319</v>
      </c>
      <c r="C22" s="171"/>
      <c r="D22" s="171"/>
      <c r="E22" s="171"/>
      <c r="F22" s="48">
        <f t="shared" si="2"/>
        <v>57</v>
      </c>
      <c r="G22" s="1">
        <v>0</v>
      </c>
      <c r="H22" s="1">
        <v>0</v>
      </c>
      <c r="I22" s="1">
        <v>0</v>
      </c>
      <c r="J22" s="48">
        <v>57</v>
      </c>
      <c r="K22" s="1">
        <v>0</v>
      </c>
      <c r="L22" s="1">
        <v>0</v>
      </c>
      <c r="M22" s="205"/>
    </row>
    <row r="23" spans="1:13" s="67" customFormat="1" ht="14.25" customHeight="1" x14ac:dyDescent="0.45">
      <c r="A23" s="44" t="s">
        <v>321</v>
      </c>
      <c r="B23" s="171" t="s">
        <v>320</v>
      </c>
      <c r="C23" s="171"/>
      <c r="D23" s="171"/>
      <c r="E23" s="171"/>
      <c r="F23" s="48">
        <f t="shared" si="2"/>
        <v>13</v>
      </c>
      <c r="G23" s="1">
        <v>0</v>
      </c>
      <c r="H23" s="1">
        <v>0</v>
      </c>
      <c r="I23" s="1">
        <v>0</v>
      </c>
      <c r="J23" s="48">
        <v>13</v>
      </c>
      <c r="K23" s="1">
        <v>0</v>
      </c>
      <c r="L23" s="1">
        <v>0</v>
      </c>
      <c r="M23" s="205"/>
    </row>
    <row r="24" spans="1:13" s="67" customFormat="1" ht="4.1500000000000004" customHeight="1" x14ac:dyDescent="0.45">
      <c r="A24" s="229"/>
      <c r="B24" s="229"/>
      <c r="C24" s="229"/>
      <c r="D24" s="229"/>
      <c r="E24" s="229"/>
      <c r="F24" s="229"/>
      <c r="G24" s="229"/>
      <c r="H24" s="229"/>
      <c r="I24" s="229"/>
      <c r="J24" s="229"/>
      <c r="K24" s="229"/>
      <c r="L24" s="229"/>
      <c r="M24" s="205"/>
    </row>
    <row r="25" spans="1:13" s="67" customFormat="1" ht="39.75" customHeight="1" x14ac:dyDescent="0.45">
      <c r="A25" s="268" t="s">
        <v>165</v>
      </c>
      <c r="B25" s="268"/>
      <c r="C25" s="268"/>
      <c r="D25" s="268"/>
      <c r="E25" s="268"/>
      <c r="F25" s="268"/>
      <c r="G25" s="268"/>
      <c r="H25" s="268"/>
      <c r="I25" s="268"/>
      <c r="J25" s="268"/>
      <c r="K25" s="268"/>
      <c r="L25" s="268"/>
      <c r="M25" s="205"/>
    </row>
    <row r="26" spans="1:13" s="67" customFormat="1" x14ac:dyDescent="0.45">
      <c r="A26" s="251" t="s">
        <v>118</v>
      </c>
      <c r="B26" s="251"/>
      <c r="C26" s="251"/>
      <c r="D26" s="251"/>
      <c r="E26" s="251"/>
      <c r="F26" s="251"/>
      <c r="G26" s="251"/>
      <c r="H26" s="251"/>
      <c r="I26" s="251"/>
      <c r="J26" s="251"/>
      <c r="K26" s="251"/>
      <c r="L26" s="251"/>
      <c r="M26" s="205"/>
    </row>
    <row r="27" spans="1:13" s="90" customFormat="1" x14ac:dyDescent="0.45">
      <c r="A27" s="353" t="s">
        <v>1047</v>
      </c>
      <c r="B27" s="342"/>
      <c r="C27" s="342"/>
      <c r="D27" s="342"/>
      <c r="E27" s="342"/>
      <c r="F27" s="342"/>
      <c r="G27" s="342"/>
      <c r="H27" s="342"/>
      <c r="I27" s="342"/>
      <c r="J27" s="342"/>
      <c r="K27" s="342"/>
      <c r="L27" s="343"/>
      <c r="M27" s="205"/>
    </row>
    <row r="28" spans="1:13" s="67" customFormat="1" ht="8.1" customHeight="1" x14ac:dyDescent="0.45">
      <c r="A28" s="231"/>
      <c r="B28" s="231"/>
      <c r="C28" s="231"/>
      <c r="D28" s="231"/>
      <c r="E28" s="231"/>
      <c r="F28" s="231"/>
      <c r="G28" s="231"/>
      <c r="H28" s="231"/>
      <c r="I28" s="231"/>
      <c r="J28" s="231"/>
      <c r="K28" s="231"/>
      <c r="L28" s="231"/>
      <c r="M28" s="205"/>
    </row>
    <row r="29" spans="1:13" ht="4.1500000000000004" customHeight="1" x14ac:dyDescent="0.45">
      <c r="A29" s="169"/>
      <c r="B29" s="169"/>
      <c r="C29" s="169"/>
      <c r="D29" s="169"/>
      <c r="E29" s="169"/>
      <c r="F29" s="169"/>
      <c r="G29" s="169"/>
      <c r="H29" s="169"/>
      <c r="I29" s="169"/>
      <c r="J29" s="169"/>
      <c r="K29" s="169"/>
      <c r="L29" s="169"/>
      <c r="M29" s="205"/>
    </row>
    <row r="30" spans="1:13" ht="142.5" customHeight="1" x14ac:dyDescent="0.45">
      <c r="A30" s="230"/>
      <c r="B30" s="230"/>
      <c r="C30" s="230"/>
      <c r="D30" s="230"/>
      <c r="E30" s="230"/>
      <c r="F30" s="230"/>
      <c r="G30" s="230"/>
      <c r="H30" s="230"/>
      <c r="I30" s="230"/>
      <c r="J30" s="230"/>
      <c r="K30" s="230"/>
      <c r="L30" s="230"/>
      <c r="M30" s="205"/>
    </row>
  </sheetData>
  <mergeCells count="39">
    <mergeCell ref="M1:M30"/>
    <mergeCell ref="A30:L30"/>
    <mergeCell ref="A27:L27"/>
    <mergeCell ref="A29:L29"/>
    <mergeCell ref="A28:L28"/>
    <mergeCell ref="A26:L26"/>
    <mergeCell ref="A24:L24"/>
    <mergeCell ref="A25:L25"/>
    <mergeCell ref="B19:E19"/>
    <mergeCell ref="B20:E20"/>
    <mergeCell ref="B21:E21"/>
    <mergeCell ref="B22:E22"/>
    <mergeCell ref="B23:E23"/>
    <mergeCell ref="B18:E18"/>
    <mergeCell ref="A7:L7"/>
    <mergeCell ref="A8:L8"/>
    <mergeCell ref="A14:L14"/>
    <mergeCell ref="A15:E15"/>
    <mergeCell ref="A16:E16"/>
    <mergeCell ref="A17:E17"/>
    <mergeCell ref="A4:L4"/>
    <mergeCell ref="A5:L5"/>
    <mergeCell ref="A6:B6"/>
    <mergeCell ref="C6:D6"/>
    <mergeCell ref="E6:F6"/>
    <mergeCell ref="G6:H6"/>
    <mergeCell ref="I6:K6"/>
    <mergeCell ref="A9:L9"/>
    <mergeCell ref="A10:L10"/>
    <mergeCell ref="A11:L11"/>
    <mergeCell ref="A12:L12"/>
    <mergeCell ref="A13:L13"/>
    <mergeCell ref="A3:C3"/>
    <mergeCell ref="D3:L3"/>
    <mergeCell ref="A1:C1"/>
    <mergeCell ref="D1:L1"/>
    <mergeCell ref="B2:D2"/>
    <mergeCell ref="E2:G2"/>
    <mergeCell ref="H2:L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4E41-1B10-450B-B0B6-685356AE1583}">
  <dimension ref="A1:M27"/>
  <sheetViews>
    <sheetView workbookViewId="0">
      <selection activeCell="M1" sqref="M1:M27"/>
    </sheetView>
  </sheetViews>
  <sheetFormatPr defaultRowHeight="14.25" x14ac:dyDescent="0.45"/>
  <cols>
    <col min="1" max="1" width="7" customWidth="1"/>
    <col min="2" max="2" width="8.59765625" customWidth="1"/>
    <col min="3" max="3" width="13.8632812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105.59765625" customWidth="1"/>
  </cols>
  <sheetData>
    <row r="1" spans="1:13" s="67" customFormat="1" ht="34.5" customHeight="1" x14ac:dyDescent="0.45">
      <c r="A1" s="287" t="s">
        <v>21</v>
      </c>
      <c r="B1" s="287"/>
      <c r="C1" s="287"/>
      <c r="D1" s="288" t="s">
        <v>708</v>
      </c>
      <c r="E1" s="288"/>
      <c r="F1" s="288"/>
      <c r="G1" s="288"/>
      <c r="H1" s="288"/>
      <c r="I1" s="288"/>
      <c r="J1" s="288"/>
      <c r="K1" s="288"/>
      <c r="L1" s="288"/>
      <c r="M1" s="205"/>
    </row>
    <row r="2" spans="1:13" s="67" customFormat="1" ht="18.399999999999999" customHeight="1" x14ac:dyDescent="0.45">
      <c r="A2" s="52" t="s">
        <v>158</v>
      </c>
      <c r="B2" s="274" t="s">
        <v>285</v>
      </c>
      <c r="C2" s="274"/>
      <c r="D2" s="275"/>
      <c r="E2" s="276" t="s">
        <v>262</v>
      </c>
      <c r="F2" s="277"/>
      <c r="G2" s="277"/>
      <c r="H2" s="274" t="s">
        <v>715</v>
      </c>
      <c r="I2" s="274"/>
      <c r="J2" s="274"/>
      <c r="K2" s="274"/>
      <c r="L2" s="275"/>
      <c r="M2" s="205"/>
    </row>
    <row r="3" spans="1:13" s="67" customFormat="1" x14ac:dyDescent="0.45">
      <c r="A3" s="289" t="s">
        <v>116</v>
      </c>
      <c r="B3" s="290"/>
      <c r="C3" s="290"/>
      <c r="D3" s="291" t="s">
        <v>1114</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306</v>
      </c>
      <c r="D6" s="300"/>
      <c r="E6" s="301" t="s">
        <v>259</v>
      </c>
      <c r="F6" s="302"/>
      <c r="G6" s="299">
        <f>F15</f>
        <v>17</v>
      </c>
      <c r="H6" s="300"/>
      <c r="I6" s="301" t="s">
        <v>260</v>
      </c>
      <c r="J6" s="302"/>
      <c r="K6" s="302"/>
      <c r="L6" s="148">
        <f>T!C28</f>
        <v>3.5475792988313858E-3</v>
      </c>
      <c r="M6" s="205"/>
    </row>
    <row r="7" spans="1:13" s="67" customFormat="1" ht="13.9" customHeight="1" x14ac:dyDescent="0.45">
      <c r="A7" s="247"/>
      <c r="B7" s="245"/>
      <c r="C7" s="245"/>
      <c r="D7" s="245"/>
      <c r="E7" s="245"/>
      <c r="F7" s="245"/>
      <c r="G7" s="245"/>
      <c r="H7" s="245"/>
      <c r="I7" s="245"/>
      <c r="J7" s="245"/>
      <c r="K7" s="245"/>
      <c r="L7" s="24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271" t="s">
        <v>161</v>
      </c>
      <c r="B10" s="272"/>
      <c r="C10" s="272"/>
      <c r="D10" s="272"/>
      <c r="E10" s="272"/>
      <c r="F10" s="272"/>
      <c r="G10" s="272"/>
      <c r="H10" s="272"/>
      <c r="I10" s="272"/>
      <c r="J10" s="272"/>
      <c r="K10" s="272"/>
      <c r="L10" s="273"/>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271" t="s">
        <v>163</v>
      </c>
      <c r="B12" s="272"/>
      <c r="C12" s="272"/>
      <c r="D12" s="272"/>
      <c r="E12" s="272"/>
      <c r="F12" s="272"/>
      <c r="G12" s="272"/>
      <c r="H12" s="272"/>
      <c r="I12" s="272"/>
      <c r="J12" s="272"/>
      <c r="K12" s="272"/>
      <c r="L12" s="273"/>
      <c r="M12" s="205"/>
    </row>
    <row r="13" spans="1:13" s="67" customFormat="1" ht="42.75" x14ac:dyDescent="0.45">
      <c r="A13" s="282" t="s">
        <v>164</v>
      </c>
      <c r="B13" s="283"/>
      <c r="C13" s="283"/>
      <c r="D13" s="283"/>
      <c r="E13" s="283"/>
      <c r="F13" s="60" t="s">
        <v>38</v>
      </c>
      <c r="G13" s="37" t="s">
        <v>39</v>
      </c>
      <c r="H13" s="38" t="s">
        <v>187</v>
      </c>
      <c r="I13" s="39" t="s">
        <v>42</v>
      </c>
      <c r="J13" s="40" t="s">
        <v>188</v>
      </c>
      <c r="K13" s="41" t="s">
        <v>43</v>
      </c>
      <c r="L13" s="42" t="s">
        <v>40</v>
      </c>
      <c r="M13" s="205"/>
    </row>
    <row r="14" spans="1:13" s="67" customFormat="1" ht="14.25" customHeight="1" x14ac:dyDescent="0.45">
      <c r="A14" s="278" t="s">
        <v>82</v>
      </c>
      <c r="B14" s="279"/>
      <c r="C14" s="279"/>
      <c r="D14" s="279"/>
      <c r="E14" s="279"/>
      <c r="F14" s="9">
        <v>1</v>
      </c>
      <c r="G14" s="10">
        <f>G15/$F$15</f>
        <v>0.11764705882352941</v>
      </c>
      <c r="H14" s="11">
        <f t="shared" ref="H14:L14" si="0">H15/$F$15</f>
        <v>0.82352941176470584</v>
      </c>
      <c r="I14" s="12">
        <f t="shared" si="0"/>
        <v>5.8823529411764705E-2</v>
      </c>
      <c r="J14" s="24">
        <f t="shared" si="0"/>
        <v>0</v>
      </c>
      <c r="K14" s="18">
        <f t="shared" si="0"/>
        <v>0</v>
      </c>
      <c r="L14" s="19">
        <f t="shared" si="0"/>
        <v>0</v>
      </c>
      <c r="M14" s="205"/>
    </row>
    <row r="15" spans="1:13" s="67" customFormat="1" ht="14.25" customHeight="1" x14ac:dyDescent="0.45">
      <c r="A15" s="278" t="s">
        <v>325</v>
      </c>
      <c r="B15" s="279"/>
      <c r="C15" s="279"/>
      <c r="D15" s="279"/>
      <c r="E15" s="279"/>
      <c r="F15" s="4">
        <f>SUM(G15:L15)</f>
        <v>17</v>
      </c>
      <c r="G15" s="20">
        <v>2</v>
      </c>
      <c r="H15" s="21">
        <v>14</v>
      </c>
      <c r="I15" s="22">
        <v>1</v>
      </c>
      <c r="J15" s="25">
        <v>0</v>
      </c>
      <c r="K15" s="23">
        <v>0</v>
      </c>
      <c r="L15" s="5">
        <v>0</v>
      </c>
      <c r="M15" s="205"/>
    </row>
    <row r="16" spans="1:13" s="67" customFormat="1" ht="4.1500000000000004" customHeight="1" x14ac:dyDescent="0.45">
      <c r="A16" s="211"/>
      <c r="B16" s="211"/>
      <c r="C16" s="211"/>
      <c r="D16" s="211"/>
      <c r="E16" s="211"/>
      <c r="F16" s="211"/>
      <c r="G16" s="211"/>
      <c r="H16" s="211"/>
      <c r="I16" s="211"/>
      <c r="J16" s="211"/>
      <c r="K16" s="211"/>
      <c r="L16" s="211"/>
      <c r="M16" s="205"/>
    </row>
    <row r="17" spans="1:13" s="67" customFormat="1" ht="39.75" customHeight="1" x14ac:dyDescent="0.45">
      <c r="A17" s="268" t="s">
        <v>165</v>
      </c>
      <c r="B17" s="268"/>
      <c r="C17" s="268"/>
      <c r="D17" s="268"/>
      <c r="E17" s="268"/>
      <c r="F17" s="268"/>
      <c r="G17" s="268"/>
      <c r="H17" s="268"/>
      <c r="I17" s="268"/>
      <c r="J17" s="268"/>
      <c r="K17" s="268"/>
      <c r="L17" s="268"/>
      <c r="M17" s="205"/>
    </row>
    <row r="18" spans="1:13" s="67" customFormat="1" x14ac:dyDescent="0.45">
      <c r="A18" s="269" t="s">
        <v>127</v>
      </c>
      <c r="B18" s="269"/>
      <c r="C18" s="269"/>
      <c r="D18" s="269"/>
      <c r="E18" s="269"/>
      <c r="F18" s="269"/>
      <c r="G18" s="269"/>
      <c r="H18" s="269"/>
      <c r="I18" s="269"/>
      <c r="J18" s="269"/>
      <c r="K18" s="269"/>
      <c r="L18" s="269"/>
      <c r="M18" s="205"/>
    </row>
    <row r="19" spans="1:13" s="67" customFormat="1" x14ac:dyDescent="0.45">
      <c r="A19" s="248" t="s">
        <v>155</v>
      </c>
      <c r="B19" s="249"/>
      <c r="C19" s="96" t="s">
        <v>156</v>
      </c>
      <c r="D19" s="243" t="s">
        <v>157</v>
      </c>
      <c r="E19" s="243"/>
      <c r="F19" s="243"/>
      <c r="G19" s="243"/>
      <c r="H19" s="243"/>
      <c r="I19" s="243"/>
      <c r="J19" s="243"/>
      <c r="K19" s="243"/>
      <c r="L19" s="243"/>
      <c r="M19" s="205"/>
    </row>
    <row r="20" spans="1:13" s="67" customFormat="1" ht="15" customHeight="1" x14ac:dyDescent="0.45">
      <c r="A20" s="240" t="s">
        <v>709</v>
      </c>
      <c r="B20" s="241"/>
      <c r="C20" s="80" t="s">
        <v>703</v>
      </c>
      <c r="D20" s="247" t="s">
        <v>1053</v>
      </c>
      <c r="E20" s="245"/>
      <c r="F20" s="245"/>
      <c r="G20" s="245"/>
      <c r="H20" s="245"/>
      <c r="I20" s="245"/>
      <c r="J20" s="245"/>
      <c r="K20" s="245"/>
      <c r="L20" s="246"/>
      <c r="M20" s="205"/>
    </row>
    <row r="21" spans="1:13" s="67" customFormat="1" ht="8.1" customHeight="1" x14ac:dyDescent="0.45">
      <c r="A21" s="231"/>
      <c r="B21" s="231"/>
      <c r="C21" s="231"/>
      <c r="D21" s="231"/>
      <c r="E21" s="231"/>
      <c r="F21" s="231"/>
      <c r="G21" s="231"/>
      <c r="H21" s="231"/>
      <c r="I21" s="231"/>
      <c r="J21" s="231"/>
      <c r="K21" s="231"/>
      <c r="L21" s="231"/>
      <c r="M21" s="205"/>
    </row>
    <row r="22" spans="1:13" s="67" customFormat="1" x14ac:dyDescent="0.45">
      <c r="A22" s="369" t="s">
        <v>118</v>
      </c>
      <c r="B22" s="370"/>
      <c r="C22" s="370"/>
      <c r="D22" s="370"/>
      <c r="E22" s="370"/>
      <c r="F22" s="370"/>
      <c r="G22" s="370"/>
      <c r="H22" s="370"/>
      <c r="I22" s="370"/>
      <c r="J22" s="370"/>
      <c r="K22" s="370"/>
      <c r="L22" s="371"/>
      <c r="M22" s="205"/>
    </row>
    <row r="23" spans="1:13" s="90" customFormat="1" x14ac:dyDescent="0.45">
      <c r="A23" s="248" t="s">
        <v>155</v>
      </c>
      <c r="B23" s="249"/>
      <c r="C23" s="96" t="s">
        <v>156</v>
      </c>
      <c r="D23" s="96" t="s">
        <v>122</v>
      </c>
      <c r="E23" s="248" t="s">
        <v>123</v>
      </c>
      <c r="F23" s="250"/>
      <c r="G23" s="250"/>
      <c r="H23" s="249"/>
      <c r="I23" s="248" t="s">
        <v>124</v>
      </c>
      <c r="J23" s="250"/>
      <c r="K23" s="250"/>
      <c r="L23" s="249"/>
      <c r="M23" s="205"/>
    </row>
    <row r="24" spans="1:13" s="67" customFormat="1" ht="75" customHeight="1" x14ac:dyDescent="0.45">
      <c r="A24" s="240" t="s">
        <v>711</v>
      </c>
      <c r="B24" s="241"/>
      <c r="C24" s="43" t="s">
        <v>170</v>
      </c>
      <c r="D24" s="43" t="s">
        <v>170</v>
      </c>
      <c r="E24" s="247" t="s">
        <v>712</v>
      </c>
      <c r="F24" s="245"/>
      <c r="G24" s="245"/>
      <c r="H24" s="246"/>
      <c r="I24" s="240" t="s">
        <v>714</v>
      </c>
      <c r="J24" s="261"/>
      <c r="K24" s="261"/>
      <c r="L24" s="241"/>
      <c r="M24" s="205"/>
    </row>
    <row r="25" spans="1:13" ht="8.1" customHeight="1" x14ac:dyDescent="0.45">
      <c r="A25" s="366"/>
      <c r="B25" s="367"/>
      <c r="C25" s="367"/>
      <c r="D25" s="367"/>
      <c r="E25" s="367"/>
      <c r="F25" s="367"/>
      <c r="G25" s="367"/>
      <c r="H25" s="367"/>
      <c r="I25" s="367"/>
      <c r="J25" s="367"/>
      <c r="K25" s="367"/>
      <c r="L25" s="368"/>
      <c r="M25" s="205"/>
    </row>
    <row r="26" spans="1:13" ht="4.1500000000000004" customHeight="1" x14ac:dyDescent="0.45">
      <c r="A26" s="350"/>
      <c r="B26" s="351"/>
      <c r="C26" s="351"/>
      <c r="D26" s="351"/>
      <c r="E26" s="351"/>
      <c r="F26" s="351"/>
      <c r="G26" s="351"/>
      <c r="H26" s="351"/>
      <c r="I26" s="351"/>
      <c r="J26" s="351"/>
      <c r="K26" s="351"/>
      <c r="L26" s="352"/>
      <c r="M26" s="205"/>
    </row>
    <row r="27" spans="1:13" ht="142.5" customHeight="1" x14ac:dyDescent="0.45">
      <c r="A27" s="230"/>
      <c r="B27" s="230"/>
      <c r="C27" s="230"/>
      <c r="D27" s="230"/>
      <c r="E27" s="230"/>
      <c r="F27" s="230"/>
      <c r="G27" s="230"/>
      <c r="H27" s="230"/>
      <c r="I27" s="230"/>
      <c r="J27" s="230"/>
      <c r="K27" s="230"/>
      <c r="L27" s="230"/>
      <c r="M27" s="205"/>
    </row>
  </sheetData>
  <mergeCells count="42">
    <mergeCell ref="M1:M27"/>
    <mergeCell ref="A27:L27"/>
    <mergeCell ref="A25:L25"/>
    <mergeCell ref="A26:L26"/>
    <mergeCell ref="A23:B23"/>
    <mergeCell ref="E23:H23"/>
    <mergeCell ref="I23:L23"/>
    <mergeCell ref="A24:B24"/>
    <mergeCell ref="E24:H24"/>
    <mergeCell ref="I24:L24"/>
    <mergeCell ref="A22:L22"/>
    <mergeCell ref="A13:E13"/>
    <mergeCell ref="A14:E14"/>
    <mergeCell ref="A15:E15"/>
    <mergeCell ref="A21:L21"/>
    <mergeCell ref="A9:L9"/>
    <mergeCell ref="A10:L10"/>
    <mergeCell ref="A11:L11"/>
    <mergeCell ref="A12:L12"/>
    <mergeCell ref="A16:L16"/>
    <mergeCell ref="A17:L17"/>
    <mergeCell ref="A18:L18"/>
    <mergeCell ref="D19:L19"/>
    <mergeCell ref="D20:L20"/>
    <mergeCell ref="A19:B19"/>
    <mergeCell ref="A20:B20"/>
    <mergeCell ref="A3:C3"/>
    <mergeCell ref="D3:L3"/>
    <mergeCell ref="A7:L7"/>
    <mergeCell ref="A8:L8"/>
    <mergeCell ref="A1:C1"/>
    <mergeCell ref="D1:L1"/>
    <mergeCell ref="B2:D2"/>
    <mergeCell ref="E2:G2"/>
    <mergeCell ref="H2:L2"/>
    <mergeCell ref="A4:L4"/>
    <mergeCell ref="A5:L5"/>
    <mergeCell ref="A6:B6"/>
    <mergeCell ref="C6:D6"/>
    <mergeCell ref="E6:F6"/>
    <mergeCell ref="G6:H6"/>
    <mergeCell ref="I6:K6"/>
  </mergeCells>
  <hyperlinks>
    <hyperlink ref="C20" r:id="rId1" xr:uid="{B3D19524-5392-451F-A1AE-3D5F8B68AF2B}"/>
  </hyperlink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BE5B-D478-41B5-ABED-F7FF847BF5F0}">
  <dimension ref="A1:M56"/>
  <sheetViews>
    <sheetView workbookViewId="0">
      <selection activeCell="M1" sqref="M1:M56"/>
    </sheetView>
  </sheetViews>
  <sheetFormatPr defaultRowHeight="14.25" x14ac:dyDescent="0.45"/>
  <cols>
    <col min="1" max="1" width="7.86328125" customWidth="1"/>
    <col min="2" max="2" width="8.59765625" customWidth="1"/>
    <col min="3" max="3" width="15.5976562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122.73046875" customWidth="1"/>
  </cols>
  <sheetData>
    <row r="1" spans="1:13" s="67" customFormat="1" ht="39" customHeight="1" x14ac:dyDescent="0.45">
      <c r="A1" s="287" t="s">
        <v>22</v>
      </c>
      <c r="B1" s="287"/>
      <c r="C1" s="287"/>
      <c r="D1" s="372" t="s">
        <v>326</v>
      </c>
      <c r="E1" s="288"/>
      <c r="F1" s="288"/>
      <c r="G1" s="288"/>
      <c r="H1" s="288"/>
      <c r="I1" s="288"/>
      <c r="J1" s="288"/>
      <c r="K1" s="288"/>
      <c r="L1" s="288"/>
      <c r="M1" s="205"/>
    </row>
    <row r="2" spans="1:13" s="67" customFormat="1" ht="18.399999999999999" customHeight="1" x14ac:dyDescent="0.45">
      <c r="A2" s="52" t="s">
        <v>158</v>
      </c>
      <c r="B2" s="274" t="s">
        <v>285</v>
      </c>
      <c r="C2" s="274"/>
      <c r="D2" s="275"/>
      <c r="E2" s="276" t="s">
        <v>262</v>
      </c>
      <c r="F2" s="277"/>
      <c r="G2" s="277"/>
      <c r="H2" s="274" t="s">
        <v>729</v>
      </c>
      <c r="I2" s="274"/>
      <c r="J2" s="274"/>
      <c r="K2" s="274"/>
      <c r="L2" s="275"/>
      <c r="M2" s="205"/>
    </row>
    <row r="3" spans="1:13" s="67" customFormat="1" x14ac:dyDescent="0.45">
      <c r="A3" s="289" t="s">
        <v>116</v>
      </c>
      <c r="B3" s="290"/>
      <c r="C3" s="290"/>
      <c r="D3" s="291" t="s">
        <v>1115</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716</v>
      </c>
      <c r="D6" s="300"/>
      <c r="E6" s="301" t="s">
        <v>259</v>
      </c>
      <c r="F6" s="302"/>
      <c r="G6" s="299">
        <f>F17</f>
        <v>186</v>
      </c>
      <c r="H6" s="300"/>
      <c r="I6" s="301" t="s">
        <v>260</v>
      </c>
      <c r="J6" s="302"/>
      <c r="K6" s="302"/>
      <c r="L6" s="148">
        <f>T!C29</f>
        <v>3.8814691151919864E-2</v>
      </c>
      <c r="M6" s="205"/>
    </row>
    <row r="7" spans="1:13" s="67" customFormat="1" ht="13.9" customHeight="1" x14ac:dyDescent="0.45">
      <c r="A7" s="247"/>
      <c r="B7" s="245"/>
      <c r="C7" s="245"/>
      <c r="D7" s="245"/>
      <c r="E7" s="245"/>
      <c r="F7" s="245"/>
      <c r="G7" s="245"/>
      <c r="H7" s="245"/>
      <c r="I7" s="245"/>
      <c r="J7" s="245"/>
      <c r="K7" s="245"/>
      <c r="L7" s="24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271" t="s">
        <v>161</v>
      </c>
      <c r="B10" s="272"/>
      <c r="C10" s="272"/>
      <c r="D10" s="272"/>
      <c r="E10" s="272"/>
      <c r="F10" s="272"/>
      <c r="G10" s="272"/>
      <c r="H10" s="272"/>
      <c r="I10" s="272"/>
      <c r="J10" s="272"/>
      <c r="K10" s="272"/>
      <c r="L10" s="273"/>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271" t="s">
        <v>162</v>
      </c>
      <c r="B12" s="272"/>
      <c r="C12" s="272"/>
      <c r="D12" s="272"/>
      <c r="E12" s="272"/>
      <c r="F12" s="272"/>
      <c r="G12" s="272"/>
      <c r="H12" s="272"/>
      <c r="I12" s="272"/>
      <c r="J12" s="272"/>
      <c r="K12" s="272"/>
      <c r="L12" s="273"/>
      <c r="M12" s="205"/>
    </row>
    <row r="13" spans="1:13" s="67" customFormat="1" ht="398.65" customHeight="1" x14ac:dyDescent="0.45">
      <c r="A13" s="280"/>
      <c r="B13" s="226"/>
      <c r="C13" s="226"/>
      <c r="D13" s="226"/>
      <c r="E13" s="226"/>
      <c r="F13" s="226"/>
      <c r="G13" s="226"/>
      <c r="H13" s="226"/>
      <c r="I13" s="226"/>
      <c r="J13" s="226"/>
      <c r="K13" s="226"/>
      <c r="L13" s="281"/>
      <c r="M13" s="205"/>
    </row>
    <row r="14" spans="1:13" s="67" customFormat="1" x14ac:dyDescent="0.45">
      <c r="A14" s="271" t="s">
        <v>163</v>
      </c>
      <c r="B14" s="272"/>
      <c r="C14" s="272"/>
      <c r="D14" s="272"/>
      <c r="E14" s="272"/>
      <c r="F14" s="272"/>
      <c r="G14" s="272"/>
      <c r="H14" s="272"/>
      <c r="I14" s="272"/>
      <c r="J14" s="272"/>
      <c r="K14" s="272"/>
      <c r="L14" s="273"/>
      <c r="M14" s="205"/>
    </row>
    <row r="15" spans="1:13" s="67" customFormat="1" ht="42.75" x14ac:dyDescent="0.45">
      <c r="A15" s="333" t="s">
        <v>164</v>
      </c>
      <c r="B15" s="334"/>
      <c r="C15" s="334"/>
      <c r="D15" s="334"/>
      <c r="E15" s="334"/>
      <c r="F15" s="60" t="s">
        <v>38</v>
      </c>
      <c r="G15" s="61" t="s">
        <v>39</v>
      </c>
      <c r="H15" s="62" t="s">
        <v>187</v>
      </c>
      <c r="I15" s="63" t="s">
        <v>42</v>
      </c>
      <c r="J15" s="64" t="s">
        <v>188</v>
      </c>
      <c r="K15" s="65" t="s">
        <v>43</v>
      </c>
      <c r="L15" s="66" t="s">
        <v>40</v>
      </c>
      <c r="M15" s="205"/>
    </row>
    <row r="16" spans="1:13" s="67" customFormat="1" ht="14.25" customHeight="1" x14ac:dyDescent="0.45">
      <c r="A16" s="306" t="s">
        <v>84</v>
      </c>
      <c r="B16" s="306"/>
      <c r="C16" s="306"/>
      <c r="D16" s="306"/>
      <c r="E16" s="306"/>
      <c r="F16" s="9">
        <v>1</v>
      </c>
      <c r="G16" s="10">
        <f>G17/$F$17</f>
        <v>0.55913978494623651</v>
      </c>
      <c r="H16" s="16">
        <f t="shared" ref="H16:L16" si="0">H17/$F$17</f>
        <v>0</v>
      </c>
      <c r="I16" s="12">
        <f t="shared" si="0"/>
        <v>0.31720430107526881</v>
      </c>
      <c r="J16" s="26">
        <f t="shared" si="0"/>
        <v>0.11827956989247312</v>
      </c>
      <c r="K16" s="18">
        <f t="shared" si="0"/>
        <v>5.3763440860215058E-3</v>
      </c>
      <c r="L16" s="19">
        <f t="shared" si="0"/>
        <v>0</v>
      </c>
      <c r="M16" s="205"/>
    </row>
    <row r="17" spans="1:13" s="67" customFormat="1" ht="14.25" customHeight="1" x14ac:dyDescent="0.45">
      <c r="A17" s="306" t="s">
        <v>327</v>
      </c>
      <c r="B17" s="306"/>
      <c r="C17" s="306"/>
      <c r="D17" s="306"/>
      <c r="E17" s="306"/>
      <c r="F17" s="4">
        <f>SUM(G17:L17)</f>
        <v>186</v>
      </c>
      <c r="G17" s="20">
        <f t="shared" ref="G17:L17" si="1">SUM(G18:G38)</f>
        <v>104</v>
      </c>
      <c r="H17" s="21">
        <f t="shared" si="1"/>
        <v>0</v>
      </c>
      <c r="I17" s="22">
        <f t="shared" si="1"/>
        <v>59</v>
      </c>
      <c r="J17" s="25">
        <f t="shared" si="1"/>
        <v>22</v>
      </c>
      <c r="K17" s="23">
        <f t="shared" si="1"/>
        <v>1</v>
      </c>
      <c r="L17" s="5">
        <f t="shared" si="1"/>
        <v>0</v>
      </c>
      <c r="M17" s="205"/>
    </row>
    <row r="18" spans="1:13" s="67" customFormat="1" ht="14.65" customHeight="1" x14ac:dyDescent="0.45">
      <c r="A18" s="44" t="s">
        <v>146</v>
      </c>
      <c r="B18" s="171" t="s">
        <v>85</v>
      </c>
      <c r="C18" s="171"/>
      <c r="D18" s="171"/>
      <c r="E18" s="171"/>
      <c r="F18" s="3">
        <f>SUM(G18:L18)</f>
        <v>18</v>
      </c>
      <c r="G18" s="1">
        <v>0</v>
      </c>
      <c r="H18" s="1">
        <v>0</v>
      </c>
      <c r="I18" s="1">
        <v>0</v>
      </c>
      <c r="J18" s="1">
        <v>18</v>
      </c>
      <c r="K18" s="1">
        <v>0</v>
      </c>
      <c r="L18" s="1">
        <v>0</v>
      </c>
      <c r="M18" s="205"/>
    </row>
    <row r="19" spans="1:13" s="67" customFormat="1" ht="14.25" customHeight="1" x14ac:dyDescent="0.45">
      <c r="A19" s="44" t="s">
        <v>147</v>
      </c>
      <c r="B19" s="171" t="s">
        <v>86</v>
      </c>
      <c r="C19" s="171"/>
      <c r="D19" s="171"/>
      <c r="E19" s="171"/>
      <c r="F19" s="3">
        <f t="shared" ref="F19:F38" si="2">SUM(G19:L19)</f>
        <v>7</v>
      </c>
      <c r="G19" s="1">
        <v>0</v>
      </c>
      <c r="H19" s="1">
        <v>0</v>
      </c>
      <c r="I19" s="1">
        <v>7</v>
      </c>
      <c r="J19" s="1">
        <v>0</v>
      </c>
      <c r="K19" s="1">
        <v>0</v>
      </c>
      <c r="L19" s="1">
        <v>0</v>
      </c>
      <c r="M19" s="205"/>
    </row>
    <row r="20" spans="1:13" s="67" customFormat="1" ht="14.25" customHeight="1" x14ac:dyDescent="0.45">
      <c r="A20" s="44" t="s">
        <v>148</v>
      </c>
      <c r="B20" s="171" t="s">
        <v>87</v>
      </c>
      <c r="C20" s="171"/>
      <c r="D20" s="171"/>
      <c r="E20" s="171"/>
      <c r="F20" s="3">
        <f t="shared" si="2"/>
        <v>4</v>
      </c>
      <c r="G20" s="1">
        <v>0</v>
      </c>
      <c r="H20" s="1">
        <v>0</v>
      </c>
      <c r="I20" s="1">
        <v>0</v>
      </c>
      <c r="J20" s="1">
        <v>4</v>
      </c>
      <c r="K20" s="1">
        <v>0</v>
      </c>
      <c r="L20" s="1">
        <v>0</v>
      </c>
      <c r="M20" s="205"/>
    </row>
    <row r="21" spans="1:13" s="67" customFormat="1" ht="14.25" customHeight="1" x14ac:dyDescent="0.45">
      <c r="A21" s="44" t="s">
        <v>149</v>
      </c>
      <c r="B21" s="171" t="s">
        <v>328</v>
      </c>
      <c r="C21" s="171"/>
      <c r="D21" s="171"/>
      <c r="E21" s="171"/>
      <c r="F21" s="3">
        <f t="shared" si="2"/>
        <v>27</v>
      </c>
      <c r="G21" s="1">
        <v>27</v>
      </c>
      <c r="H21" s="1">
        <v>0</v>
      </c>
      <c r="I21" s="1">
        <v>0</v>
      </c>
      <c r="J21" s="1">
        <v>0</v>
      </c>
      <c r="K21" s="1">
        <v>0</v>
      </c>
      <c r="L21" s="1">
        <v>0</v>
      </c>
      <c r="M21" s="205"/>
    </row>
    <row r="22" spans="1:13" s="67" customFormat="1" ht="14.25" customHeight="1" x14ac:dyDescent="0.45">
      <c r="A22" s="44" t="s">
        <v>117</v>
      </c>
      <c r="B22" s="171" t="s">
        <v>329</v>
      </c>
      <c r="C22" s="171"/>
      <c r="D22" s="171"/>
      <c r="E22" s="171"/>
      <c r="F22" s="3">
        <f t="shared" si="2"/>
        <v>5</v>
      </c>
      <c r="G22" s="1">
        <v>1</v>
      </c>
      <c r="H22" s="1">
        <v>0</v>
      </c>
      <c r="I22" s="1">
        <v>4</v>
      </c>
      <c r="J22" s="1">
        <v>0</v>
      </c>
      <c r="K22" s="1">
        <v>0</v>
      </c>
      <c r="L22" s="1">
        <v>0</v>
      </c>
      <c r="M22" s="205"/>
    </row>
    <row r="23" spans="1:13" s="67" customFormat="1" ht="14.25" customHeight="1" x14ac:dyDescent="0.45">
      <c r="A23" s="44" t="s">
        <v>150</v>
      </c>
      <c r="B23" s="171" t="s">
        <v>88</v>
      </c>
      <c r="C23" s="171"/>
      <c r="D23" s="171"/>
      <c r="E23" s="171"/>
      <c r="F23" s="3">
        <f t="shared" si="2"/>
        <v>4</v>
      </c>
      <c r="G23" s="1">
        <v>0</v>
      </c>
      <c r="H23" s="1">
        <v>0</v>
      </c>
      <c r="I23" s="1">
        <v>4</v>
      </c>
      <c r="J23" s="1">
        <v>0</v>
      </c>
      <c r="K23" s="1">
        <v>0</v>
      </c>
      <c r="L23" s="1">
        <v>0</v>
      </c>
      <c r="M23" s="205"/>
    </row>
    <row r="24" spans="1:13" s="67" customFormat="1" ht="14.25" customHeight="1" x14ac:dyDescent="0.45">
      <c r="A24" s="44" t="s">
        <v>151</v>
      </c>
      <c r="B24" s="171" t="s">
        <v>89</v>
      </c>
      <c r="C24" s="171"/>
      <c r="D24" s="171"/>
      <c r="E24" s="171"/>
      <c r="F24" s="3">
        <f t="shared" si="2"/>
        <v>7</v>
      </c>
      <c r="G24" s="1">
        <v>1</v>
      </c>
      <c r="H24" s="1">
        <v>0</v>
      </c>
      <c r="I24" s="1">
        <v>6</v>
      </c>
      <c r="J24" s="1">
        <v>0</v>
      </c>
      <c r="K24" s="1">
        <v>0</v>
      </c>
      <c r="L24" s="1">
        <v>0</v>
      </c>
      <c r="M24" s="205"/>
    </row>
    <row r="25" spans="1:13" s="67" customFormat="1" ht="14.25" customHeight="1" x14ac:dyDescent="0.45">
      <c r="A25" s="44" t="s">
        <v>152</v>
      </c>
      <c r="B25" s="171" t="s">
        <v>90</v>
      </c>
      <c r="C25" s="171"/>
      <c r="D25" s="171"/>
      <c r="E25" s="171"/>
      <c r="F25" s="3">
        <f t="shared" si="2"/>
        <v>4</v>
      </c>
      <c r="G25" s="1">
        <v>1</v>
      </c>
      <c r="H25" s="1">
        <v>0</v>
      </c>
      <c r="I25" s="1">
        <v>3</v>
      </c>
      <c r="J25" s="1">
        <v>0</v>
      </c>
      <c r="K25" s="1">
        <v>0</v>
      </c>
      <c r="L25" s="1">
        <v>0</v>
      </c>
      <c r="M25" s="205"/>
    </row>
    <row r="26" spans="1:13" s="67" customFormat="1" ht="14.25" customHeight="1" x14ac:dyDescent="0.45">
      <c r="A26" s="44" t="s">
        <v>119</v>
      </c>
      <c r="B26" s="171" t="s">
        <v>91</v>
      </c>
      <c r="C26" s="171"/>
      <c r="D26" s="171"/>
      <c r="E26" s="171"/>
      <c r="F26" s="3">
        <f t="shared" si="2"/>
        <v>2</v>
      </c>
      <c r="G26" s="1">
        <v>1</v>
      </c>
      <c r="H26" s="1">
        <v>0</v>
      </c>
      <c r="I26" s="1">
        <v>1</v>
      </c>
      <c r="J26" s="1">
        <v>0</v>
      </c>
      <c r="K26" s="1">
        <v>0</v>
      </c>
      <c r="L26" s="1">
        <v>0</v>
      </c>
      <c r="M26" s="205"/>
    </row>
    <row r="27" spans="1:13" s="67" customFormat="1" ht="14.25" customHeight="1" x14ac:dyDescent="0.45">
      <c r="A27" s="44" t="s">
        <v>153</v>
      </c>
      <c r="B27" s="171" t="s">
        <v>330</v>
      </c>
      <c r="C27" s="171"/>
      <c r="D27" s="171"/>
      <c r="E27" s="171"/>
      <c r="F27" s="3">
        <f t="shared" si="2"/>
        <v>6</v>
      </c>
      <c r="G27" s="1">
        <v>5</v>
      </c>
      <c r="H27" s="1">
        <v>0</v>
      </c>
      <c r="I27" s="1">
        <v>1</v>
      </c>
      <c r="J27" s="1">
        <v>0</v>
      </c>
      <c r="K27" s="1">
        <v>0</v>
      </c>
      <c r="L27" s="1">
        <v>0</v>
      </c>
      <c r="M27" s="205"/>
    </row>
    <row r="28" spans="1:13" s="67" customFormat="1" ht="14.65" customHeight="1" x14ac:dyDescent="0.45">
      <c r="A28" s="44" t="s">
        <v>154</v>
      </c>
      <c r="B28" s="171" t="s">
        <v>92</v>
      </c>
      <c r="C28" s="171"/>
      <c r="D28" s="171"/>
      <c r="E28" s="171"/>
      <c r="F28" s="3">
        <f t="shared" si="2"/>
        <v>10</v>
      </c>
      <c r="G28" s="1">
        <v>4</v>
      </c>
      <c r="H28" s="1">
        <v>0</v>
      </c>
      <c r="I28" s="1">
        <v>6</v>
      </c>
      <c r="J28" s="1">
        <v>0</v>
      </c>
      <c r="K28" s="1">
        <v>0</v>
      </c>
      <c r="L28" s="1">
        <v>0</v>
      </c>
      <c r="M28" s="205"/>
    </row>
    <row r="29" spans="1:13" s="67" customFormat="1" ht="14.25" customHeight="1" x14ac:dyDescent="0.45">
      <c r="A29" s="44" t="s">
        <v>191</v>
      </c>
      <c r="B29" s="171" t="s">
        <v>93</v>
      </c>
      <c r="C29" s="171"/>
      <c r="D29" s="171"/>
      <c r="E29" s="171"/>
      <c r="F29" s="3">
        <f t="shared" si="2"/>
        <v>9</v>
      </c>
      <c r="G29" s="1">
        <v>2</v>
      </c>
      <c r="H29" s="1">
        <v>0</v>
      </c>
      <c r="I29" s="1">
        <v>7</v>
      </c>
      <c r="J29" s="1">
        <v>0</v>
      </c>
      <c r="K29" s="1">
        <v>0</v>
      </c>
      <c r="L29" s="1">
        <v>0</v>
      </c>
      <c r="M29" s="205"/>
    </row>
    <row r="30" spans="1:13" s="67" customFormat="1" ht="14.25" customHeight="1" x14ac:dyDescent="0.45">
      <c r="A30" s="44" t="s">
        <v>192</v>
      </c>
      <c r="B30" s="171" t="s">
        <v>331</v>
      </c>
      <c r="C30" s="171"/>
      <c r="D30" s="171"/>
      <c r="E30" s="171"/>
      <c r="F30" s="3">
        <f t="shared" si="2"/>
        <v>11</v>
      </c>
      <c r="G30" s="1">
        <v>7</v>
      </c>
      <c r="H30" s="1">
        <v>0</v>
      </c>
      <c r="I30" s="1">
        <v>4</v>
      </c>
      <c r="J30" s="1">
        <v>0</v>
      </c>
      <c r="K30" s="1">
        <v>0</v>
      </c>
      <c r="L30" s="1">
        <v>0</v>
      </c>
      <c r="M30" s="205"/>
    </row>
    <row r="31" spans="1:13" s="67" customFormat="1" ht="14.25" customHeight="1" x14ac:dyDescent="0.45">
      <c r="A31" s="44" t="s">
        <v>193</v>
      </c>
      <c r="B31" s="171" t="s">
        <v>94</v>
      </c>
      <c r="C31" s="171"/>
      <c r="D31" s="171"/>
      <c r="E31" s="171"/>
      <c r="F31" s="3">
        <f t="shared" si="2"/>
        <v>1</v>
      </c>
      <c r="G31" s="1">
        <v>1</v>
      </c>
      <c r="H31" s="1">
        <v>0</v>
      </c>
      <c r="I31" s="1">
        <v>0</v>
      </c>
      <c r="J31" s="1">
        <v>0</v>
      </c>
      <c r="K31" s="1">
        <v>0</v>
      </c>
      <c r="L31" s="1">
        <v>0</v>
      </c>
      <c r="M31" s="205"/>
    </row>
    <row r="32" spans="1:13" s="67" customFormat="1" ht="14.25" customHeight="1" x14ac:dyDescent="0.45">
      <c r="A32" s="44" t="s">
        <v>194</v>
      </c>
      <c r="B32" s="171" t="s">
        <v>95</v>
      </c>
      <c r="C32" s="171"/>
      <c r="D32" s="171"/>
      <c r="E32" s="171"/>
      <c r="F32" s="3">
        <f t="shared" si="2"/>
        <v>6</v>
      </c>
      <c r="G32" s="1">
        <v>6</v>
      </c>
      <c r="H32" s="1">
        <v>0</v>
      </c>
      <c r="I32" s="1">
        <v>0</v>
      </c>
      <c r="J32" s="1">
        <v>0</v>
      </c>
      <c r="K32" s="1">
        <v>0</v>
      </c>
      <c r="L32" s="1">
        <v>0</v>
      </c>
      <c r="M32" s="205"/>
    </row>
    <row r="33" spans="1:13" s="67" customFormat="1" ht="14.25" customHeight="1" x14ac:dyDescent="0.45">
      <c r="A33" s="44" t="s">
        <v>195</v>
      </c>
      <c r="B33" s="171" t="s">
        <v>96</v>
      </c>
      <c r="C33" s="171"/>
      <c r="D33" s="171"/>
      <c r="E33" s="171"/>
      <c r="F33" s="3">
        <f t="shared" si="2"/>
        <v>5</v>
      </c>
      <c r="G33" s="1">
        <v>3</v>
      </c>
      <c r="H33" s="1">
        <v>0</v>
      </c>
      <c r="I33" s="1">
        <v>2</v>
      </c>
      <c r="J33" s="1">
        <v>0</v>
      </c>
      <c r="K33" s="1">
        <v>0</v>
      </c>
      <c r="L33" s="1">
        <v>0</v>
      </c>
      <c r="M33" s="205"/>
    </row>
    <row r="34" spans="1:13" s="67" customFormat="1" ht="14.25" customHeight="1" x14ac:dyDescent="0.45">
      <c r="A34" s="44" t="s">
        <v>196</v>
      </c>
      <c r="B34" s="171" t="s">
        <v>97</v>
      </c>
      <c r="C34" s="171"/>
      <c r="D34" s="171"/>
      <c r="E34" s="171"/>
      <c r="F34" s="3">
        <f t="shared" si="2"/>
        <v>9</v>
      </c>
      <c r="G34" s="1">
        <v>6</v>
      </c>
      <c r="H34" s="1">
        <v>0</v>
      </c>
      <c r="I34" s="1">
        <v>3</v>
      </c>
      <c r="J34" s="1">
        <v>0</v>
      </c>
      <c r="K34" s="1">
        <v>0</v>
      </c>
      <c r="L34" s="1">
        <v>0</v>
      </c>
      <c r="M34" s="205"/>
    </row>
    <row r="35" spans="1:13" s="67" customFormat="1" ht="14.25" customHeight="1" x14ac:dyDescent="0.45">
      <c r="A35" s="44" t="s">
        <v>197</v>
      </c>
      <c r="B35" s="171" t="s">
        <v>332</v>
      </c>
      <c r="C35" s="171"/>
      <c r="D35" s="171"/>
      <c r="E35" s="171"/>
      <c r="F35" s="3">
        <f t="shared" si="2"/>
        <v>9</v>
      </c>
      <c r="G35" s="1">
        <v>9</v>
      </c>
      <c r="H35" s="1">
        <v>0</v>
      </c>
      <c r="I35" s="1">
        <v>0</v>
      </c>
      <c r="J35" s="1">
        <v>0</v>
      </c>
      <c r="K35" s="1">
        <v>0</v>
      </c>
      <c r="L35" s="1">
        <v>0</v>
      </c>
      <c r="M35" s="205"/>
    </row>
    <row r="36" spans="1:13" s="67" customFormat="1" ht="14.25" customHeight="1" x14ac:dyDescent="0.45">
      <c r="A36" s="44" t="s">
        <v>198</v>
      </c>
      <c r="B36" s="171" t="s">
        <v>98</v>
      </c>
      <c r="C36" s="171"/>
      <c r="D36" s="171"/>
      <c r="E36" s="171"/>
      <c r="F36" s="3">
        <f t="shared" si="2"/>
        <v>30</v>
      </c>
      <c r="G36" s="1">
        <v>29</v>
      </c>
      <c r="H36" s="1">
        <v>0</v>
      </c>
      <c r="I36" s="1">
        <v>1</v>
      </c>
      <c r="J36" s="1">
        <v>0</v>
      </c>
      <c r="K36" s="1">
        <v>0</v>
      </c>
      <c r="L36" s="1">
        <v>0</v>
      </c>
      <c r="M36" s="205"/>
    </row>
    <row r="37" spans="1:13" s="67" customFormat="1" ht="14.25" customHeight="1" x14ac:dyDescent="0.45">
      <c r="A37" s="44" t="s">
        <v>199</v>
      </c>
      <c r="B37" s="171" t="s">
        <v>99</v>
      </c>
      <c r="C37" s="171"/>
      <c r="D37" s="171"/>
      <c r="E37" s="171"/>
      <c r="F37" s="3">
        <f t="shared" si="2"/>
        <v>10</v>
      </c>
      <c r="G37" s="1">
        <v>0</v>
      </c>
      <c r="H37" s="1">
        <v>0</v>
      </c>
      <c r="I37" s="1">
        <v>10</v>
      </c>
      <c r="J37" s="1">
        <v>0</v>
      </c>
      <c r="K37" s="1">
        <v>0</v>
      </c>
      <c r="L37" s="1">
        <v>0</v>
      </c>
      <c r="M37" s="205"/>
    </row>
    <row r="38" spans="1:13" s="67" customFormat="1" ht="14.25" customHeight="1" x14ac:dyDescent="0.45">
      <c r="A38" s="44" t="s">
        <v>200</v>
      </c>
      <c r="B38" s="171" t="s">
        <v>100</v>
      </c>
      <c r="C38" s="171"/>
      <c r="D38" s="171"/>
      <c r="E38" s="171"/>
      <c r="F38" s="3">
        <f t="shared" si="2"/>
        <v>2</v>
      </c>
      <c r="G38" s="1">
        <v>1</v>
      </c>
      <c r="H38" s="1">
        <v>0</v>
      </c>
      <c r="I38" s="1">
        <v>0</v>
      </c>
      <c r="J38" s="1">
        <v>0</v>
      </c>
      <c r="K38" s="1">
        <v>1</v>
      </c>
      <c r="L38" s="1">
        <v>0</v>
      </c>
      <c r="M38" s="205"/>
    </row>
    <row r="39" spans="1:13" s="67" customFormat="1" ht="4.1500000000000004" customHeight="1" x14ac:dyDescent="0.45">
      <c r="A39" s="229"/>
      <c r="B39" s="229"/>
      <c r="C39" s="229"/>
      <c r="D39" s="229"/>
      <c r="E39" s="229"/>
      <c r="F39" s="229"/>
      <c r="G39" s="229"/>
      <c r="H39" s="229"/>
      <c r="I39" s="229"/>
      <c r="J39" s="229"/>
      <c r="K39" s="229"/>
      <c r="L39" s="229"/>
      <c r="M39" s="205"/>
    </row>
    <row r="40" spans="1:13" s="67" customFormat="1" ht="39.75" customHeight="1" x14ac:dyDescent="0.45">
      <c r="A40" s="268" t="s">
        <v>165</v>
      </c>
      <c r="B40" s="268"/>
      <c r="C40" s="268"/>
      <c r="D40" s="268"/>
      <c r="E40" s="268"/>
      <c r="F40" s="268"/>
      <c r="G40" s="268"/>
      <c r="H40" s="268"/>
      <c r="I40" s="268"/>
      <c r="J40" s="268"/>
      <c r="K40" s="268"/>
      <c r="L40" s="268"/>
      <c r="M40" s="205"/>
    </row>
    <row r="41" spans="1:13" s="67" customFormat="1" ht="14.45" customHeight="1" x14ac:dyDescent="0.45">
      <c r="A41" s="269" t="s">
        <v>127</v>
      </c>
      <c r="B41" s="269"/>
      <c r="C41" s="269"/>
      <c r="D41" s="269"/>
      <c r="E41" s="269"/>
      <c r="F41" s="269"/>
      <c r="G41" s="269"/>
      <c r="H41" s="269"/>
      <c r="I41" s="269"/>
      <c r="J41" s="269"/>
      <c r="K41" s="269"/>
      <c r="L41" s="269"/>
      <c r="M41" s="205"/>
    </row>
    <row r="42" spans="1:13" s="67" customFormat="1" x14ac:dyDescent="0.45">
      <c r="A42" s="96" t="s">
        <v>121</v>
      </c>
      <c r="B42" s="96" t="s">
        <v>155</v>
      </c>
      <c r="C42" s="96" t="s">
        <v>156</v>
      </c>
      <c r="D42" s="243" t="s">
        <v>157</v>
      </c>
      <c r="E42" s="243"/>
      <c r="F42" s="243"/>
      <c r="G42" s="243"/>
      <c r="H42" s="243"/>
      <c r="I42" s="243"/>
      <c r="J42" s="243"/>
      <c r="K42" s="243"/>
      <c r="L42" s="243"/>
      <c r="M42" s="205"/>
    </row>
    <row r="43" spans="1:13" s="67" customFormat="1" ht="42.75" customHeight="1" x14ac:dyDescent="0.45">
      <c r="A43" s="44" t="s">
        <v>146</v>
      </c>
      <c r="B43" s="44" t="s">
        <v>717</v>
      </c>
      <c r="C43" s="44" t="s">
        <v>718</v>
      </c>
      <c r="D43" s="171" t="s">
        <v>721</v>
      </c>
      <c r="E43" s="171"/>
      <c r="F43" s="171"/>
      <c r="G43" s="171"/>
      <c r="H43" s="171"/>
      <c r="I43" s="171"/>
      <c r="J43" s="171"/>
      <c r="K43" s="171"/>
      <c r="L43" s="171"/>
      <c r="M43" s="205"/>
    </row>
    <row r="44" spans="1:13" s="67" customFormat="1" ht="8.1" customHeight="1" x14ac:dyDescent="0.45">
      <c r="A44" s="231"/>
      <c r="B44" s="231"/>
      <c r="C44" s="231"/>
      <c r="D44" s="231"/>
      <c r="E44" s="231"/>
      <c r="F44" s="231"/>
      <c r="G44" s="231"/>
      <c r="H44" s="231"/>
      <c r="I44" s="231"/>
      <c r="J44" s="231"/>
      <c r="K44" s="231"/>
      <c r="L44" s="231"/>
      <c r="M44" s="205"/>
    </row>
    <row r="45" spans="1:13" s="67" customFormat="1" x14ac:dyDescent="0.45">
      <c r="A45" s="251" t="s">
        <v>118</v>
      </c>
      <c r="B45" s="251"/>
      <c r="C45" s="251"/>
      <c r="D45" s="251"/>
      <c r="E45" s="251"/>
      <c r="F45" s="251"/>
      <c r="G45" s="251"/>
      <c r="H45" s="251"/>
      <c r="I45" s="251"/>
      <c r="J45" s="251"/>
      <c r="K45" s="251"/>
      <c r="L45" s="251"/>
      <c r="M45" s="205"/>
    </row>
    <row r="46" spans="1:13" s="90" customFormat="1" x14ac:dyDescent="0.45">
      <c r="A46" s="96" t="s">
        <v>121</v>
      </c>
      <c r="B46" s="96" t="s">
        <v>155</v>
      </c>
      <c r="C46" s="96" t="s">
        <v>156</v>
      </c>
      <c r="D46" s="96" t="s">
        <v>122</v>
      </c>
      <c r="E46" s="243" t="s">
        <v>123</v>
      </c>
      <c r="F46" s="243"/>
      <c r="G46" s="243"/>
      <c r="H46" s="243"/>
      <c r="I46" s="243" t="s">
        <v>124</v>
      </c>
      <c r="J46" s="243"/>
      <c r="K46" s="243"/>
      <c r="L46" s="243"/>
      <c r="M46" s="205"/>
    </row>
    <row r="47" spans="1:13" s="67" customFormat="1" ht="28.5" customHeight="1" x14ac:dyDescent="0.45">
      <c r="A47" s="43" t="s">
        <v>146</v>
      </c>
      <c r="B47" s="44" t="s">
        <v>269</v>
      </c>
      <c r="C47" s="43" t="s">
        <v>170</v>
      </c>
      <c r="D47" s="43" t="s">
        <v>170</v>
      </c>
      <c r="E47" s="252" t="s">
        <v>722</v>
      </c>
      <c r="F47" s="253"/>
      <c r="G47" s="253"/>
      <c r="H47" s="254"/>
      <c r="I47" s="178" t="s">
        <v>724</v>
      </c>
      <c r="J47" s="179"/>
      <c r="K47" s="179"/>
      <c r="L47" s="180"/>
      <c r="M47" s="205"/>
    </row>
    <row r="48" spans="1:13" s="67" customFormat="1" x14ac:dyDescent="0.45">
      <c r="A48" s="232" t="s">
        <v>148</v>
      </c>
      <c r="B48" s="44" t="s">
        <v>269</v>
      </c>
      <c r="C48" s="43" t="s">
        <v>170</v>
      </c>
      <c r="D48" s="43" t="s">
        <v>170</v>
      </c>
      <c r="E48" s="258"/>
      <c r="F48" s="259"/>
      <c r="G48" s="259"/>
      <c r="H48" s="260"/>
      <c r="I48" s="181"/>
      <c r="J48" s="182"/>
      <c r="K48" s="182"/>
      <c r="L48" s="183"/>
      <c r="M48" s="205"/>
    </row>
    <row r="49" spans="1:13" s="67" customFormat="1" ht="118.5" customHeight="1" x14ac:dyDescent="0.45">
      <c r="A49" s="234"/>
      <c r="B49" s="44">
        <v>1</v>
      </c>
      <c r="C49" s="43" t="s">
        <v>723</v>
      </c>
      <c r="D49" s="43" t="s">
        <v>170</v>
      </c>
      <c r="E49" s="171" t="s">
        <v>725</v>
      </c>
      <c r="F49" s="171"/>
      <c r="G49" s="171"/>
      <c r="H49" s="171"/>
      <c r="I49" s="184"/>
      <c r="J49" s="185"/>
      <c r="K49" s="185"/>
      <c r="L49" s="186"/>
      <c r="M49" s="205"/>
    </row>
    <row r="50" spans="1:13" s="67" customFormat="1" ht="8.1" customHeight="1" x14ac:dyDescent="0.45">
      <c r="A50" s="231"/>
      <c r="B50" s="231"/>
      <c r="C50" s="231"/>
      <c r="D50" s="231"/>
      <c r="E50" s="231"/>
      <c r="F50" s="231"/>
      <c r="G50" s="231"/>
      <c r="H50" s="231"/>
      <c r="I50" s="231"/>
      <c r="J50" s="231"/>
      <c r="K50" s="231"/>
      <c r="L50" s="231"/>
      <c r="M50" s="205"/>
    </row>
    <row r="51" spans="1:13" s="67" customFormat="1" x14ac:dyDescent="0.45">
      <c r="A51" s="242" t="s">
        <v>41</v>
      </c>
      <c r="B51" s="242"/>
      <c r="C51" s="242"/>
      <c r="D51" s="242"/>
      <c r="E51" s="242"/>
      <c r="F51" s="242"/>
      <c r="G51" s="242"/>
      <c r="H51" s="242"/>
      <c r="I51" s="242"/>
      <c r="J51" s="242"/>
      <c r="K51" s="242"/>
      <c r="L51" s="242"/>
      <c r="M51" s="205"/>
    </row>
    <row r="52" spans="1:13" s="90" customFormat="1" x14ac:dyDescent="0.45">
      <c r="A52" s="96" t="s">
        <v>121</v>
      </c>
      <c r="B52" s="96" t="s">
        <v>155</v>
      </c>
      <c r="C52" s="96" t="s">
        <v>156</v>
      </c>
      <c r="D52" s="248" t="s">
        <v>122</v>
      </c>
      <c r="E52" s="250"/>
      <c r="F52" s="250"/>
      <c r="G52" s="250"/>
      <c r="H52" s="250"/>
      <c r="I52" s="250"/>
      <c r="J52" s="250"/>
      <c r="K52" s="250"/>
      <c r="L52" s="249"/>
      <c r="M52" s="205"/>
    </row>
    <row r="53" spans="1:13" s="81" customFormat="1" ht="196.5" customHeight="1" x14ac:dyDescent="0.45">
      <c r="A53" s="44">
        <v>21</v>
      </c>
      <c r="B53" s="29" t="s">
        <v>726</v>
      </c>
      <c r="C53" s="80" t="s">
        <v>727</v>
      </c>
      <c r="D53" s="247" t="s">
        <v>728</v>
      </c>
      <c r="E53" s="261"/>
      <c r="F53" s="261"/>
      <c r="G53" s="261"/>
      <c r="H53" s="261"/>
      <c r="I53" s="261"/>
      <c r="J53" s="261"/>
      <c r="K53" s="261"/>
      <c r="L53" s="241"/>
      <c r="M53" s="205"/>
    </row>
    <row r="54" spans="1:13" s="67" customFormat="1" ht="8.1" customHeight="1" x14ac:dyDescent="0.45">
      <c r="A54" s="231"/>
      <c r="B54" s="231"/>
      <c r="C54" s="231"/>
      <c r="D54" s="231"/>
      <c r="E54" s="231"/>
      <c r="F54" s="231"/>
      <c r="G54" s="231"/>
      <c r="H54" s="231"/>
      <c r="I54" s="231"/>
      <c r="J54" s="231"/>
      <c r="K54" s="231"/>
      <c r="L54" s="231"/>
      <c r="M54" s="205"/>
    </row>
    <row r="55" spans="1:13" ht="4.1500000000000004" customHeight="1" x14ac:dyDescent="0.45">
      <c r="A55" s="169"/>
      <c r="B55" s="169"/>
      <c r="C55" s="169"/>
      <c r="D55" s="169"/>
      <c r="E55" s="169"/>
      <c r="F55" s="169"/>
      <c r="G55" s="169"/>
      <c r="H55" s="169"/>
      <c r="I55" s="169"/>
      <c r="J55" s="169"/>
      <c r="K55" s="169"/>
      <c r="L55" s="169"/>
      <c r="M55" s="205"/>
    </row>
    <row r="56" spans="1:13" ht="142.5" customHeight="1" x14ac:dyDescent="0.45">
      <c r="A56" s="230"/>
      <c r="B56" s="230"/>
      <c r="C56" s="230"/>
      <c r="D56" s="230"/>
      <c r="E56" s="230"/>
      <c r="F56" s="230"/>
      <c r="G56" s="230"/>
      <c r="H56" s="230"/>
      <c r="I56" s="230"/>
      <c r="J56" s="230"/>
      <c r="K56" s="230"/>
      <c r="L56" s="230"/>
      <c r="M56" s="205"/>
    </row>
  </sheetData>
  <mergeCells count="67">
    <mergeCell ref="A56:L56"/>
    <mergeCell ref="A40:L40"/>
    <mergeCell ref="A39:L39"/>
    <mergeCell ref="A51:L51"/>
    <mergeCell ref="M1:M56"/>
    <mergeCell ref="A41:L41"/>
    <mergeCell ref="D42:L42"/>
    <mergeCell ref="D43:L43"/>
    <mergeCell ref="B18:E18"/>
    <mergeCell ref="B19:E19"/>
    <mergeCell ref="B20:E20"/>
    <mergeCell ref="B21:E21"/>
    <mergeCell ref="B22:E22"/>
    <mergeCell ref="E49:H49"/>
    <mergeCell ref="A44:L44"/>
    <mergeCell ref="A45:L45"/>
    <mergeCell ref="E46:H46"/>
    <mergeCell ref="I46:L46"/>
    <mergeCell ref="E47:H48"/>
    <mergeCell ref="A48:A49"/>
    <mergeCell ref="I47:L49"/>
    <mergeCell ref="A54:L54"/>
    <mergeCell ref="A55:L55"/>
    <mergeCell ref="D52:L52"/>
    <mergeCell ref="D53:L53"/>
    <mergeCell ref="A50:L50"/>
    <mergeCell ref="B29:E29"/>
    <mergeCell ref="B30:E30"/>
    <mergeCell ref="B31:E31"/>
    <mergeCell ref="B32:E32"/>
    <mergeCell ref="B33:E33"/>
    <mergeCell ref="B34:E34"/>
    <mergeCell ref="B35:E35"/>
    <mergeCell ref="B36:E36"/>
    <mergeCell ref="B37:E37"/>
    <mergeCell ref="B38:E38"/>
    <mergeCell ref="B28:E28"/>
    <mergeCell ref="B25:E25"/>
    <mergeCell ref="B26:E26"/>
    <mergeCell ref="B27:E27"/>
    <mergeCell ref="A9:L9"/>
    <mergeCell ref="A10:L10"/>
    <mergeCell ref="A11:L11"/>
    <mergeCell ref="A12:L12"/>
    <mergeCell ref="A13:L13"/>
    <mergeCell ref="A14:L14"/>
    <mergeCell ref="A15:E15"/>
    <mergeCell ref="A16:E16"/>
    <mergeCell ref="A17:E17"/>
    <mergeCell ref="B23:E23"/>
    <mergeCell ref="B24:E24"/>
    <mergeCell ref="A3:C3"/>
    <mergeCell ref="D3:L3"/>
    <mergeCell ref="A7:L7"/>
    <mergeCell ref="A8:L8"/>
    <mergeCell ref="A1:C1"/>
    <mergeCell ref="D1:L1"/>
    <mergeCell ref="B2:D2"/>
    <mergeCell ref="E2:G2"/>
    <mergeCell ref="H2:L2"/>
    <mergeCell ref="A4:L4"/>
    <mergeCell ref="A5:L5"/>
    <mergeCell ref="A6:B6"/>
    <mergeCell ref="C6:D6"/>
    <mergeCell ref="E6:F6"/>
    <mergeCell ref="G6:H6"/>
    <mergeCell ref="I6:K6"/>
  </mergeCells>
  <hyperlinks>
    <hyperlink ref="C53" r:id="rId1" xr:uid="{931DE1BA-0ABD-4ECA-875D-8276A8BBED92}"/>
  </hyperlink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90FB4-315F-431E-84C2-42D97CFAA93A}">
  <dimension ref="A1:M23"/>
  <sheetViews>
    <sheetView workbookViewId="0">
      <selection activeCell="M1" sqref="M1:M23"/>
    </sheetView>
  </sheetViews>
  <sheetFormatPr defaultRowHeight="14.25" x14ac:dyDescent="0.45"/>
  <cols>
    <col min="1" max="1" width="7" customWidth="1"/>
    <col min="2" max="2" width="8.59765625" customWidth="1"/>
    <col min="3" max="3" width="18.26562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101.1328125" customWidth="1"/>
  </cols>
  <sheetData>
    <row r="1" spans="1:13" s="67" customFormat="1" ht="34.5" customHeight="1" x14ac:dyDescent="0.45">
      <c r="A1" s="287" t="s">
        <v>23</v>
      </c>
      <c r="B1" s="287"/>
      <c r="C1" s="287"/>
      <c r="D1" s="288" t="s">
        <v>333</v>
      </c>
      <c r="E1" s="288"/>
      <c r="F1" s="288"/>
      <c r="G1" s="288"/>
      <c r="H1" s="288"/>
      <c r="I1" s="288"/>
      <c r="J1" s="288"/>
      <c r="K1" s="288"/>
      <c r="L1" s="288"/>
      <c r="M1" s="205"/>
    </row>
    <row r="2" spans="1:13" s="67" customFormat="1" ht="18.399999999999999" customHeight="1" x14ac:dyDescent="0.45">
      <c r="A2" s="52" t="s">
        <v>158</v>
      </c>
      <c r="B2" s="274" t="s">
        <v>334</v>
      </c>
      <c r="C2" s="274"/>
      <c r="D2" s="275"/>
      <c r="E2" s="276" t="s">
        <v>262</v>
      </c>
      <c r="F2" s="277"/>
      <c r="G2" s="277"/>
      <c r="H2" s="274" t="s">
        <v>896</v>
      </c>
      <c r="I2" s="274"/>
      <c r="J2" s="274"/>
      <c r="K2" s="274"/>
      <c r="L2" s="275"/>
      <c r="M2" s="205"/>
    </row>
    <row r="3" spans="1:13" s="67" customFormat="1" x14ac:dyDescent="0.45">
      <c r="A3" s="289" t="s">
        <v>116</v>
      </c>
      <c r="B3" s="290"/>
      <c r="C3" s="290"/>
      <c r="D3" s="291" t="s">
        <v>1113</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306</v>
      </c>
      <c r="D6" s="300"/>
      <c r="E6" s="301" t="s">
        <v>259</v>
      </c>
      <c r="F6" s="302"/>
      <c r="G6" s="299">
        <v>5</v>
      </c>
      <c r="H6" s="300"/>
      <c r="I6" s="301" t="s">
        <v>260</v>
      </c>
      <c r="J6" s="302"/>
      <c r="K6" s="302"/>
      <c r="L6" s="148">
        <f>T!C30</f>
        <v>1.0434056761268781E-3</v>
      </c>
      <c r="M6" s="205"/>
    </row>
    <row r="7" spans="1:13" s="67" customFormat="1" ht="13.9" customHeight="1" x14ac:dyDescent="0.45">
      <c r="A7" s="247"/>
      <c r="B7" s="245"/>
      <c r="C7" s="245"/>
      <c r="D7" s="245"/>
      <c r="E7" s="245"/>
      <c r="F7" s="245"/>
      <c r="G7" s="245"/>
      <c r="H7" s="245"/>
      <c r="I7" s="245"/>
      <c r="J7" s="245"/>
      <c r="K7" s="245"/>
      <c r="L7" s="24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271" t="s">
        <v>161</v>
      </c>
      <c r="B10" s="272"/>
      <c r="C10" s="272"/>
      <c r="D10" s="272"/>
      <c r="E10" s="272"/>
      <c r="F10" s="272"/>
      <c r="G10" s="272"/>
      <c r="H10" s="272"/>
      <c r="I10" s="272"/>
      <c r="J10" s="272"/>
      <c r="K10" s="272"/>
      <c r="L10" s="273"/>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271" t="s">
        <v>163</v>
      </c>
      <c r="B12" s="272"/>
      <c r="C12" s="272"/>
      <c r="D12" s="272"/>
      <c r="E12" s="272"/>
      <c r="F12" s="272"/>
      <c r="G12" s="272"/>
      <c r="H12" s="272"/>
      <c r="I12" s="272"/>
      <c r="J12" s="272"/>
      <c r="K12" s="272"/>
      <c r="L12" s="273"/>
      <c r="M12" s="205"/>
    </row>
    <row r="13" spans="1:13" s="67" customFormat="1" ht="42.75" x14ac:dyDescent="0.45">
      <c r="A13" s="282" t="s">
        <v>164</v>
      </c>
      <c r="B13" s="283"/>
      <c r="C13" s="283"/>
      <c r="D13" s="283"/>
      <c r="E13" s="283"/>
      <c r="F13" s="60" t="s">
        <v>38</v>
      </c>
      <c r="G13" s="37" t="s">
        <v>39</v>
      </c>
      <c r="H13" s="38" t="s">
        <v>187</v>
      </c>
      <c r="I13" s="39" t="s">
        <v>42</v>
      </c>
      <c r="J13" s="40" t="s">
        <v>188</v>
      </c>
      <c r="K13" s="41" t="s">
        <v>43</v>
      </c>
      <c r="L13" s="42" t="s">
        <v>40</v>
      </c>
      <c r="M13" s="205"/>
    </row>
    <row r="14" spans="1:13" s="67" customFormat="1" ht="14.25" customHeight="1" x14ac:dyDescent="0.45">
      <c r="A14" s="278" t="s">
        <v>335</v>
      </c>
      <c r="B14" s="279"/>
      <c r="C14" s="279"/>
      <c r="D14" s="279"/>
      <c r="E14" s="279"/>
      <c r="F14" s="9">
        <v>1</v>
      </c>
      <c r="G14" s="15">
        <f>G15/$F$15</f>
        <v>0.8</v>
      </c>
      <c r="H14" s="16">
        <f t="shared" ref="H14:L14" si="0">H15/$F$15</f>
        <v>0</v>
      </c>
      <c r="I14" s="17">
        <f t="shared" si="0"/>
        <v>0</v>
      </c>
      <c r="J14" s="24">
        <f t="shared" si="0"/>
        <v>0</v>
      </c>
      <c r="K14" s="18">
        <f t="shared" si="0"/>
        <v>0.2</v>
      </c>
      <c r="L14" s="19">
        <f t="shared" si="0"/>
        <v>0</v>
      </c>
      <c r="M14" s="205"/>
    </row>
    <row r="15" spans="1:13" s="67" customFormat="1" ht="14.25" customHeight="1" x14ac:dyDescent="0.45">
      <c r="A15" s="278" t="s">
        <v>336</v>
      </c>
      <c r="B15" s="279"/>
      <c r="C15" s="279"/>
      <c r="D15" s="279"/>
      <c r="E15" s="279"/>
      <c r="F15" s="4">
        <v>5</v>
      </c>
      <c r="G15" s="20">
        <v>4</v>
      </c>
      <c r="H15" s="21">
        <v>0</v>
      </c>
      <c r="I15" s="22">
        <v>0</v>
      </c>
      <c r="J15" s="25">
        <v>0</v>
      </c>
      <c r="K15" s="23">
        <v>1</v>
      </c>
      <c r="L15" s="5">
        <v>0</v>
      </c>
      <c r="M15" s="205"/>
    </row>
    <row r="16" spans="1:13" s="67" customFormat="1" ht="4.1500000000000004" customHeight="1" x14ac:dyDescent="0.45">
      <c r="A16" s="211"/>
      <c r="B16" s="211"/>
      <c r="C16" s="211"/>
      <c r="D16" s="211"/>
      <c r="E16" s="211"/>
      <c r="F16" s="211"/>
      <c r="G16" s="211"/>
      <c r="H16" s="211"/>
      <c r="I16" s="211"/>
      <c r="J16" s="211"/>
      <c r="K16" s="211"/>
      <c r="L16" s="211"/>
      <c r="M16" s="205"/>
    </row>
    <row r="17" spans="1:13" s="67" customFormat="1" ht="39.75" customHeight="1" x14ac:dyDescent="0.45">
      <c r="A17" s="268" t="s">
        <v>165</v>
      </c>
      <c r="B17" s="268"/>
      <c r="C17" s="268"/>
      <c r="D17" s="268"/>
      <c r="E17" s="268"/>
      <c r="F17" s="268"/>
      <c r="G17" s="268"/>
      <c r="H17" s="268"/>
      <c r="I17" s="268"/>
      <c r="J17" s="268"/>
      <c r="K17" s="268"/>
      <c r="L17" s="268"/>
      <c r="M17" s="205"/>
    </row>
    <row r="18" spans="1:13" s="67" customFormat="1" x14ac:dyDescent="0.45">
      <c r="A18" s="242" t="s">
        <v>41</v>
      </c>
      <c r="B18" s="242"/>
      <c r="C18" s="242"/>
      <c r="D18" s="242"/>
      <c r="E18" s="242"/>
      <c r="F18" s="242"/>
      <c r="G18" s="242"/>
      <c r="H18" s="242"/>
      <c r="I18" s="242"/>
      <c r="J18" s="242"/>
      <c r="K18" s="242"/>
      <c r="L18" s="242"/>
      <c r="M18" s="205"/>
    </row>
    <row r="19" spans="1:13" s="90" customFormat="1" x14ac:dyDescent="0.45">
      <c r="A19" s="243" t="s">
        <v>155</v>
      </c>
      <c r="B19" s="243"/>
      <c r="C19" s="96" t="s">
        <v>156</v>
      </c>
      <c r="D19" s="96" t="s">
        <v>122</v>
      </c>
      <c r="E19" s="243" t="s">
        <v>123</v>
      </c>
      <c r="F19" s="243"/>
      <c r="G19" s="243"/>
      <c r="H19" s="243"/>
      <c r="I19" s="243" t="s">
        <v>124</v>
      </c>
      <c r="J19" s="243"/>
      <c r="K19" s="243"/>
      <c r="L19" s="243"/>
      <c r="M19" s="205"/>
    </row>
    <row r="20" spans="1:13" s="90" customFormat="1" ht="45" customHeight="1" x14ac:dyDescent="0.45">
      <c r="A20" s="335" t="s">
        <v>1035</v>
      </c>
      <c r="B20" s="335"/>
      <c r="C20" s="78" t="s">
        <v>419</v>
      </c>
      <c r="D20" s="117" t="s">
        <v>1037</v>
      </c>
      <c r="E20" s="373" t="s">
        <v>1039</v>
      </c>
      <c r="F20" s="373"/>
      <c r="G20" s="373"/>
      <c r="H20" s="373"/>
      <c r="I20" s="335" t="s">
        <v>1046</v>
      </c>
      <c r="J20" s="335"/>
      <c r="K20" s="335"/>
      <c r="L20" s="335"/>
      <c r="M20" s="205"/>
    </row>
    <row r="21" spans="1:13" ht="8.1" customHeight="1" x14ac:dyDescent="0.45">
      <c r="A21" s="236"/>
      <c r="B21" s="236"/>
      <c r="C21" s="236"/>
      <c r="D21" s="236"/>
      <c r="E21" s="236"/>
      <c r="F21" s="236"/>
      <c r="G21" s="236"/>
      <c r="H21" s="236"/>
      <c r="I21" s="236"/>
      <c r="J21" s="236"/>
      <c r="K21" s="236"/>
      <c r="L21" s="236"/>
      <c r="M21" s="205"/>
    </row>
    <row r="22" spans="1:13" ht="4.1500000000000004" customHeight="1" x14ac:dyDescent="0.45">
      <c r="A22" s="169"/>
      <c r="B22" s="169"/>
      <c r="C22" s="169"/>
      <c r="D22" s="169"/>
      <c r="E22" s="169"/>
      <c r="F22" s="169"/>
      <c r="G22" s="169"/>
      <c r="H22" s="169"/>
      <c r="I22" s="169"/>
      <c r="J22" s="169"/>
      <c r="K22" s="169"/>
      <c r="L22" s="169"/>
      <c r="M22" s="205"/>
    </row>
    <row r="23" spans="1:13" ht="142.5" customHeight="1" x14ac:dyDescent="0.45">
      <c r="A23" s="230"/>
      <c r="B23" s="230"/>
      <c r="C23" s="230"/>
      <c r="D23" s="230"/>
      <c r="E23" s="230"/>
      <c r="F23" s="230"/>
      <c r="G23" s="230"/>
      <c r="H23" s="230"/>
      <c r="I23" s="230"/>
      <c r="J23" s="230"/>
      <c r="K23" s="230"/>
      <c r="L23" s="230"/>
      <c r="M23" s="205"/>
    </row>
  </sheetData>
  <mergeCells count="36">
    <mergeCell ref="M1:M23"/>
    <mergeCell ref="A23:L23"/>
    <mergeCell ref="A22:L22"/>
    <mergeCell ref="A21:L21"/>
    <mergeCell ref="A18:L18"/>
    <mergeCell ref="A19:B19"/>
    <mergeCell ref="E19:H19"/>
    <mergeCell ref="I19:L19"/>
    <mergeCell ref="A20:B20"/>
    <mergeCell ref="E20:H20"/>
    <mergeCell ref="I20:L20"/>
    <mergeCell ref="A7:L7"/>
    <mergeCell ref="A8:L8"/>
    <mergeCell ref="A9:L9"/>
    <mergeCell ref="A10:L10"/>
    <mergeCell ref="A11:L11"/>
    <mergeCell ref="A17:L17"/>
    <mergeCell ref="A4:L4"/>
    <mergeCell ref="A5:L5"/>
    <mergeCell ref="A6:B6"/>
    <mergeCell ref="C6:D6"/>
    <mergeCell ref="E6:F6"/>
    <mergeCell ref="G6:H6"/>
    <mergeCell ref="I6:K6"/>
    <mergeCell ref="A12:L12"/>
    <mergeCell ref="A13:E13"/>
    <mergeCell ref="A14:E14"/>
    <mergeCell ref="A15:E15"/>
    <mergeCell ref="A16:L16"/>
    <mergeCell ref="A3:C3"/>
    <mergeCell ref="D3:L3"/>
    <mergeCell ref="A1:C1"/>
    <mergeCell ref="D1:L1"/>
    <mergeCell ref="B2:D2"/>
    <mergeCell ref="E2:G2"/>
    <mergeCell ref="H2:L2"/>
  </mergeCells>
  <hyperlinks>
    <hyperlink ref="C20" r:id="rId1" xr:uid="{69B1BDA8-6528-40B3-8228-5664D5041E1D}"/>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4BC2-5E0E-4C80-BD11-22E75563E65C}">
  <dimension ref="A1:M70"/>
  <sheetViews>
    <sheetView workbookViewId="0">
      <selection activeCell="F19" sqref="F19"/>
    </sheetView>
  </sheetViews>
  <sheetFormatPr defaultRowHeight="14.25" x14ac:dyDescent="0.45"/>
  <cols>
    <col min="1" max="1" width="7" customWidth="1"/>
    <col min="2" max="2" width="9.1328125" customWidth="1"/>
    <col min="3" max="3" width="19.5976562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99.265625" customWidth="1"/>
  </cols>
  <sheetData>
    <row r="1" spans="1:13" s="67" customFormat="1" ht="34.5" customHeight="1" x14ac:dyDescent="0.45">
      <c r="A1" s="287" t="s">
        <v>24</v>
      </c>
      <c r="B1" s="287"/>
      <c r="C1" s="287"/>
      <c r="D1" s="288" t="s">
        <v>107</v>
      </c>
      <c r="E1" s="288"/>
      <c r="F1" s="288"/>
      <c r="G1" s="288"/>
      <c r="H1" s="288"/>
      <c r="I1" s="288"/>
      <c r="J1" s="288"/>
      <c r="K1" s="288"/>
      <c r="L1" s="288"/>
      <c r="M1" s="336"/>
    </row>
    <row r="2" spans="1:13" s="67" customFormat="1" ht="18.399999999999999" customHeight="1" x14ac:dyDescent="0.45">
      <c r="A2" s="52" t="s">
        <v>158</v>
      </c>
      <c r="B2" s="374" t="s">
        <v>879</v>
      </c>
      <c r="C2" s="274"/>
      <c r="D2" s="275"/>
      <c r="E2" s="276" t="s">
        <v>262</v>
      </c>
      <c r="F2" s="277"/>
      <c r="G2" s="277"/>
      <c r="H2" s="274" t="s">
        <v>897</v>
      </c>
      <c r="I2" s="274"/>
      <c r="J2" s="274"/>
      <c r="K2" s="274"/>
      <c r="L2" s="275"/>
      <c r="M2" s="336"/>
    </row>
    <row r="3" spans="1:13" s="67" customFormat="1" x14ac:dyDescent="0.45">
      <c r="A3" s="289" t="s">
        <v>116</v>
      </c>
      <c r="B3" s="290"/>
      <c r="C3" s="290"/>
      <c r="D3" s="291" t="s">
        <v>1116</v>
      </c>
      <c r="E3" s="291"/>
      <c r="F3" s="291"/>
      <c r="G3" s="291"/>
      <c r="H3" s="291"/>
      <c r="I3" s="291"/>
      <c r="J3" s="291"/>
      <c r="K3" s="291"/>
      <c r="L3" s="292"/>
      <c r="M3" s="336"/>
    </row>
    <row r="4" spans="1:13" s="67" customFormat="1" ht="4.1500000000000004" customHeight="1" x14ac:dyDescent="0.45">
      <c r="A4" s="293"/>
      <c r="B4" s="294"/>
      <c r="C4" s="294"/>
      <c r="D4" s="294"/>
      <c r="E4" s="294"/>
      <c r="F4" s="294"/>
      <c r="G4" s="294"/>
      <c r="H4" s="294"/>
      <c r="I4" s="294"/>
      <c r="J4" s="294"/>
      <c r="K4" s="294"/>
      <c r="L4" s="295"/>
      <c r="M4" s="336"/>
    </row>
    <row r="5" spans="1:13" s="67" customFormat="1" ht="39.75" customHeight="1" x14ac:dyDescent="0.45">
      <c r="A5" s="268" t="s">
        <v>159</v>
      </c>
      <c r="B5" s="268"/>
      <c r="C5" s="268"/>
      <c r="D5" s="268"/>
      <c r="E5" s="296"/>
      <c r="F5" s="296"/>
      <c r="G5" s="296"/>
      <c r="H5" s="268"/>
      <c r="I5" s="268"/>
      <c r="J5" s="268"/>
      <c r="K5" s="268"/>
      <c r="L5" s="268"/>
      <c r="M5" s="336"/>
    </row>
    <row r="6" spans="1:13" s="67" customFormat="1" ht="15.75" x14ac:dyDescent="0.45">
      <c r="A6" s="297" t="s">
        <v>257</v>
      </c>
      <c r="B6" s="298"/>
      <c r="C6" s="299" t="s">
        <v>866</v>
      </c>
      <c r="D6" s="300"/>
      <c r="E6" s="301" t="s">
        <v>259</v>
      </c>
      <c r="F6" s="302"/>
      <c r="G6" s="299">
        <f>F17</f>
        <v>254</v>
      </c>
      <c r="H6" s="300"/>
      <c r="I6" s="301" t="s">
        <v>260</v>
      </c>
      <c r="J6" s="302"/>
      <c r="K6" s="302"/>
      <c r="L6" s="148">
        <f>T!C31</f>
        <v>5.3005008347245412E-2</v>
      </c>
      <c r="M6" s="336"/>
    </row>
    <row r="7" spans="1:13" s="67" customFormat="1" ht="13.9" customHeight="1" x14ac:dyDescent="0.45">
      <c r="A7" s="247"/>
      <c r="B7" s="245"/>
      <c r="C7" s="245"/>
      <c r="D7" s="245"/>
      <c r="E7" s="245"/>
      <c r="F7" s="245"/>
      <c r="G7" s="245"/>
      <c r="H7" s="245"/>
      <c r="I7" s="245"/>
      <c r="J7" s="245"/>
      <c r="K7" s="245"/>
      <c r="L7" s="246"/>
      <c r="M7" s="336"/>
    </row>
    <row r="8" spans="1:13" s="67" customFormat="1" ht="4.1500000000000004" customHeight="1" x14ac:dyDescent="0.45">
      <c r="A8" s="293"/>
      <c r="B8" s="294"/>
      <c r="C8" s="294"/>
      <c r="D8" s="294"/>
      <c r="E8" s="294"/>
      <c r="F8" s="294"/>
      <c r="G8" s="294"/>
      <c r="H8" s="294"/>
      <c r="I8" s="294"/>
      <c r="J8" s="294"/>
      <c r="K8" s="294"/>
      <c r="L8" s="295"/>
      <c r="M8" s="336"/>
    </row>
    <row r="9" spans="1:13" s="67" customFormat="1" ht="39.75" customHeight="1" x14ac:dyDescent="0.45">
      <c r="A9" s="268" t="s">
        <v>160</v>
      </c>
      <c r="B9" s="268"/>
      <c r="C9" s="268"/>
      <c r="D9" s="268"/>
      <c r="E9" s="268"/>
      <c r="F9" s="268"/>
      <c r="G9" s="268"/>
      <c r="H9" s="268"/>
      <c r="I9" s="268"/>
      <c r="J9" s="268"/>
      <c r="K9" s="268"/>
      <c r="L9" s="268"/>
      <c r="M9" s="336"/>
    </row>
    <row r="10" spans="1:13" s="67" customFormat="1" x14ac:dyDescent="0.45">
      <c r="A10" s="271" t="s">
        <v>161</v>
      </c>
      <c r="B10" s="272"/>
      <c r="C10" s="272"/>
      <c r="D10" s="272"/>
      <c r="E10" s="272"/>
      <c r="F10" s="272"/>
      <c r="G10" s="272"/>
      <c r="H10" s="272"/>
      <c r="I10" s="272"/>
      <c r="J10" s="272"/>
      <c r="K10" s="272"/>
      <c r="L10" s="273"/>
      <c r="M10" s="336"/>
    </row>
    <row r="11" spans="1:13" s="67" customFormat="1" ht="171.75" customHeight="1" x14ac:dyDescent="0.45">
      <c r="A11" s="280"/>
      <c r="B11" s="226"/>
      <c r="C11" s="226"/>
      <c r="D11" s="226"/>
      <c r="E11" s="226"/>
      <c r="F11" s="226"/>
      <c r="G11" s="226"/>
      <c r="H11" s="226"/>
      <c r="I11" s="226"/>
      <c r="J11" s="226"/>
      <c r="K11" s="226"/>
      <c r="L11" s="281"/>
      <c r="M11" s="336"/>
    </row>
    <row r="12" spans="1:13" s="67" customFormat="1" x14ac:dyDescent="0.45">
      <c r="A12" s="271" t="s">
        <v>162</v>
      </c>
      <c r="B12" s="272"/>
      <c r="C12" s="272"/>
      <c r="D12" s="272"/>
      <c r="E12" s="272"/>
      <c r="F12" s="272"/>
      <c r="G12" s="272"/>
      <c r="H12" s="272"/>
      <c r="I12" s="272"/>
      <c r="J12" s="272"/>
      <c r="K12" s="272"/>
      <c r="L12" s="273"/>
      <c r="M12" s="336"/>
    </row>
    <row r="13" spans="1:13" s="67" customFormat="1" ht="264.39999999999998" customHeight="1" x14ac:dyDescent="0.45">
      <c r="A13" s="280"/>
      <c r="B13" s="226"/>
      <c r="C13" s="226"/>
      <c r="D13" s="226"/>
      <c r="E13" s="226"/>
      <c r="F13" s="226"/>
      <c r="G13" s="226"/>
      <c r="H13" s="226"/>
      <c r="I13" s="226"/>
      <c r="J13" s="226"/>
      <c r="K13" s="226"/>
      <c r="L13" s="281"/>
      <c r="M13" s="336"/>
    </row>
    <row r="14" spans="1:13" s="67" customFormat="1" x14ac:dyDescent="0.45">
      <c r="A14" s="271" t="s">
        <v>163</v>
      </c>
      <c r="B14" s="272"/>
      <c r="C14" s="272"/>
      <c r="D14" s="272"/>
      <c r="E14" s="272"/>
      <c r="F14" s="272"/>
      <c r="G14" s="272"/>
      <c r="H14" s="272"/>
      <c r="I14" s="272"/>
      <c r="J14" s="272"/>
      <c r="K14" s="272"/>
      <c r="L14" s="273"/>
      <c r="M14" s="336"/>
    </row>
    <row r="15" spans="1:13" s="67" customFormat="1" ht="42.75" x14ac:dyDescent="0.45">
      <c r="A15" s="282" t="s">
        <v>164</v>
      </c>
      <c r="B15" s="283"/>
      <c r="C15" s="283"/>
      <c r="D15" s="283"/>
      <c r="E15" s="283"/>
      <c r="F15" s="60" t="s">
        <v>38</v>
      </c>
      <c r="G15" s="37" t="s">
        <v>39</v>
      </c>
      <c r="H15" s="38" t="s">
        <v>187</v>
      </c>
      <c r="I15" s="39" t="s">
        <v>42</v>
      </c>
      <c r="J15" s="40" t="s">
        <v>188</v>
      </c>
      <c r="K15" s="41" t="s">
        <v>43</v>
      </c>
      <c r="L15" s="42" t="s">
        <v>40</v>
      </c>
      <c r="M15" s="336"/>
    </row>
    <row r="16" spans="1:13" s="67" customFormat="1" ht="14.25" customHeight="1" x14ac:dyDescent="0.45">
      <c r="A16" s="278" t="s">
        <v>337</v>
      </c>
      <c r="B16" s="279"/>
      <c r="C16" s="279"/>
      <c r="D16" s="279"/>
      <c r="E16" s="279"/>
      <c r="F16" s="9">
        <v>1</v>
      </c>
      <c r="G16" s="10">
        <f>G17/$F$17</f>
        <v>0.24409448818897639</v>
      </c>
      <c r="H16" s="11">
        <f t="shared" ref="H16:L16" si="0">H17/$F$17</f>
        <v>3.937007874015748E-2</v>
      </c>
      <c r="I16" s="12">
        <f t="shared" si="0"/>
        <v>4.7244094488188976E-2</v>
      </c>
      <c r="J16" s="26">
        <f t="shared" si="0"/>
        <v>0</v>
      </c>
      <c r="K16" s="13">
        <f t="shared" si="0"/>
        <v>2.7559055118110236E-2</v>
      </c>
      <c r="L16" s="14">
        <f t="shared" si="0"/>
        <v>0.6417322834645669</v>
      </c>
      <c r="M16" s="336"/>
    </row>
    <row r="17" spans="1:13" s="67" customFormat="1" ht="14.25" customHeight="1" x14ac:dyDescent="0.45">
      <c r="A17" s="278" t="s">
        <v>338</v>
      </c>
      <c r="B17" s="279"/>
      <c r="C17" s="279"/>
      <c r="D17" s="279"/>
      <c r="E17" s="279"/>
      <c r="F17" s="4">
        <f>SUM(G17:L17)</f>
        <v>254</v>
      </c>
      <c r="G17" s="20">
        <f t="shared" ref="G17:L17" si="1">SUM(G18:G26)</f>
        <v>62</v>
      </c>
      <c r="H17" s="21">
        <f t="shared" si="1"/>
        <v>10</v>
      </c>
      <c r="I17" s="22">
        <f t="shared" si="1"/>
        <v>12</v>
      </c>
      <c r="J17" s="25">
        <f t="shared" si="1"/>
        <v>0</v>
      </c>
      <c r="K17" s="23">
        <f t="shared" si="1"/>
        <v>7</v>
      </c>
      <c r="L17" s="5">
        <f t="shared" si="1"/>
        <v>163</v>
      </c>
      <c r="M17" s="336"/>
    </row>
    <row r="18" spans="1:13" s="67" customFormat="1" ht="14.65" customHeight="1" x14ac:dyDescent="0.45">
      <c r="A18" s="44" t="s">
        <v>146</v>
      </c>
      <c r="B18" s="247" t="s">
        <v>878</v>
      </c>
      <c r="C18" s="245"/>
      <c r="D18" s="245"/>
      <c r="E18" s="245"/>
      <c r="F18" s="3">
        <f t="shared" ref="F18:F26" si="2">SUM(G18:L18)</f>
        <v>13</v>
      </c>
      <c r="G18" s="27">
        <v>7</v>
      </c>
      <c r="H18" s="27">
        <v>4</v>
      </c>
      <c r="I18" s="27">
        <v>0</v>
      </c>
      <c r="J18" s="27">
        <v>0</v>
      </c>
      <c r="K18" s="27">
        <v>1</v>
      </c>
      <c r="L18" s="27">
        <v>1</v>
      </c>
      <c r="M18" s="336"/>
    </row>
    <row r="19" spans="1:13" s="67" customFormat="1" ht="14.25" customHeight="1" x14ac:dyDescent="0.45">
      <c r="A19" s="44" t="s">
        <v>147</v>
      </c>
      <c r="B19" s="247" t="s">
        <v>912</v>
      </c>
      <c r="C19" s="245"/>
      <c r="D19" s="245"/>
      <c r="E19" s="245"/>
      <c r="F19" s="3">
        <f t="shared" si="2"/>
        <v>53</v>
      </c>
      <c r="G19" s="27">
        <v>36</v>
      </c>
      <c r="H19" s="27">
        <v>6</v>
      </c>
      <c r="I19" s="27">
        <v>0</v>
      </c>
      <c r="J19" s="27">
        <v>0</v>
      </c>
      <c r="K19" s="27">
        <v>5</v>
      </c>
      <c r="L19" s="27">
        <v>6</v>
      </c>
      <c r="M19" s="336"/>
    </row>
    <row r="20" spans="1:13" s="67" customFormat="1" ht="14.25" customHeight="1" x14ac:dyDescent="0.45">
      <c r="A20" s="44" t="s">
        <v>148</v>
      </c>
      <c r="B20" s="247" t="s">
        <v>913</v>
      </c>
      <c r="C20" s="245"/>
      <c r="D20" s="245"/>
      <c r="E20" s="245"/>
      <c r="F20" s="3">
        <f t="shared" si="2"/>
        <v>62</v>
      </c>
      <c r="G20" s="27">
        <v>7</v>
      </c>
      <c r="H20" s="27">
        <v>0</v>
      </c>
      <c r="I20" s="27">
        <v>0</v>
      </c>
      <c r="J20" s="27">
        <v>0</v>
      </c>
      <c r="K20" s="27">
        <v>1</v>
      </c>
      <c r="L20" s="27">
        <v>54</v>
      </c>
      <c r="M20" s="336"/>
    </row>
    <row r="21" spans="1:13" s="67" customFormat="1" ht="14.25" customHeight="1" x14ac:dyDescent="0.45">
      <c r="A21" s="44" t="s">
        <v>149</v>
      </c>
      <c r="B21" s="247" t="s">
        <v>914</v>
      </c>
      <c r="C21" s="245"/>
      <c r="D21" s="245"/>
      <c r="E21" s="245"/>
      <c r="F21" s="3">
        <f t="shared" si="2"/>
        <v>26</v>
      </c>
      <c r="G21" s="27">
        <v>2</v>
      </c>
      <c r="H21" s="27">
        <v>0</v>
      </c>
      <c r="I21" s="27">
        <v>0</v>
      </c>
      <c r="J21" s="27">
        <v>0</v>
      </c>
      <c r="K21" s="27">
        <v>0</v>
      </c>
      <c r="L21" s="27">
        <v>24</v>
      </c>
      <c r="M21" s="336"/>
    </row>
    <row r="22" spans="1:13" s="67" customFormat="1" ht="14.25" customHeight="1" x14ac:dyDescent="0.45">
      <c r="A22" s="44" t="s">
        <v>117</v>
      </c>
      <c r="B22" s="247" t="s">
        <v>342</v>
      </c>
      <c r="C22" s="245"/>
      <c r="D22" s="245"/>
      <c r="E22" s="245"/>
      <c r="F22" s="3">
        <f t="shared" si="2"/>
        <v>75</v>
      </c>
      <c r="G22" s="27">
        <v>0</v>
      </c>
      <c r="H22" s="27">
        <v>0</v>
      </c>
      <c r="I22" s="27">
        <v>0</v>
      </c>
      <c r="J22" s="27">
        <v>0</v>
      </c>
      <c r="K22" s="27">
        <v>0</v>
      </c>
      <c r="L22" s="27">
        <v>75</v>
      </c>
      <c r="M22" s="336"/>
    </row>
    <row r="23" spans="1:13" s="67" customFormat="1" ht="14.25" customHeight="1" x14ac:dyDescent="0.45">
      <c r="A23" s="44" t="s">
        <v>150</v>
      </c>
      <c r="B23" s="247" t="s">
        <v>343</v>
      </c>
      <c r="C23" s="245"/>
      <c r="D23" s="245"/>
      <c r="E23" s="245"/>
      <c r="F23" s="3">
        <f t="shared" si="2"/>
        <v>5</v>
      </c>
      <c r="G23" s="27">
        <v>5</v>
      </c>
      <c r="H23" s="27">
        <v>0</v>
      </c>
      <c r="I23" s="27">
        <v>0</v>
      </c>
      <c r="J23" s="27">
        <v>0</v>
      </c>
      <c r="K23" s="27">
        <v>0</v>
      </c>
      <c r="L23" s="27">
        <v>0</v>
      </c>
      <c r="M23" s="336"/>
    </row>
    <row r="24" spans="1:13" s="67" customFormat="1" ht="14.25" customHeight="1" x14ac:dyDescent="0.45">
      <c r="A24" s="44" t="s">
        <v>151</v>
      </c>
      <c r="B24" s="247" t="s">
        <v>344</v>
      </c>
      <c r="C24" s="245"/>
      <c r="D24" s="245"/>
      <c r="E24" s="245"/>
      <c r="F24" s="3">
        <f t="shared" si="2"/>
        <v>5</v>
      </c>
      <c r="G24" s="27">
        <v>3</v>
      </c>
      <c r="H24" s="27">
        <v>0</v>
      </c>
      <c r="I24" s="27">
        <v>0</v>
      </c>
      <c r="J24" s="27">
        <v>0</v>
      </c>
      <c r="K24" s="27">
        <v>0</v>
      </c>
      <c r="L24" s="27">
        <v>2</v>
      </c>
      <c r="M24" s="336"/>
    </row>
    <row r="25" spans="1:13" s="67" customFormat="1" ht="14.25" customHeight="1" x14ac:dyDescent="0.45">
      <c r="A25" s="44" t="s">
        <v>152</v>
      </c>
      <c r="B25" s="247" t="s">
        <v>345</v>
      </c>
      <c r="C25" s="245"/>
      <c r="D25" s="245"/>
      <c r="E25" s="245"/>
      <c r="F25" s="3">
        <f t="shared" si="2"/>
        <v>2</v>
      </c>
      <c r="G25" s="27">
        <v>1</v>
      </c>
      <c r="H25" s="27">
        <v>0</v>
      </c>
      <c r="I25" s="27">
        <v>0</v>
      </c>
      <c r="J25" s="27">
        <v>0</v>
      </c>
      <c r="K25" s="27">
        <v>0</v>
      </c>
      <c r="L25" s="27">
        <v>1</v>
      </c>
      <c r="M25" s="336"/>
    </row>
    <row r="26" spans="1:13" s="67" customFormat="1" ht="14.25" customHeight="1" x14ac:dyDescent="0.45">
      <c r="A26" s="44" t="s">
        <v>119</v>
      </c>
      <c r="B26" s="171" t="s">
        <v>142</v>
      </c>
      <c r="C26" s="171"/>
      <c r="D26" s="171"/>
      <c r="E26" s="171"/>
      <c r="F26" s="3">
        <f t="shared" si="2"/>
        <v>13</v>
      </c>
      <c r="G26" s="27">
        <v>1</v>
      </c>
      <c r="H26" s="27">
        <v>0</v>
      </c>
      <c r="I26" s="27">
        <v>12</v>
      </c>
      <c r="J26" s="27">
        <v>0</v>
      </c>
      <c r="K26" s="27">
        <v>0</v>
      </c>
      <c r="L26" s="27">
        <v>0</v>
      </c>
      <c r="M26" s="336"/>
    </row>
    <row r="27" spans="1:13" s="67" customFormat="1" ht="4.1500000000000004" customHeight="1" x14ac:dyDescent="0.45">
      <c r="A27" s="211"/>
      <c r="B27" s="211"/>
      <c r="C27" s="211"/>
      <c r="D27" s="211"/>
      <c r="E27" s="211"/>
      <c r="F27" s="211"/>
      <c r="G27" s="211"/>
      <c r="H27" s="211"/>
      <c r="I27" s="211"/>
      <c r="J27" s="211"/>
      <c r="K27" s="211"/>
      <c r="L27" s="211"/>
      <c r="M27" s="336"/>
    </row>
    <row r="28" spans="1:13" s="67" customFormat="1" ht="39.75" customHeight="1" x14ac:dyDescent="0.45">
      <c r="A28" s="268" t="s">
        <v>165</v>
      </c>
      <c r="B28" s="268"/>
      <c r="C28" s="268"/>
      <c r="D28" s="268"/>
      <c r="E28" s="268"/>
      <c r="F28" s="268"/>
      <c r="G28" s="268"/>
      <c r="H28" s="268"/>
      <c r="I28" s="268"/>
      <c r="J28" s="268"/>
      <c r="K28" s="268"/>
      <c r="L28" s="268"/>
      <c r="M28" s="336"/>
    </row>
    <row r="29" spans="1:13" s="67" customFormat="1" x14ac:dyDescent="0.45">
      <c r="A29" s="269" t="s">
        <v>127</v>
      </c>
      <c r="B29" s="269"/>
      <c r="C29" s="269"/>
      <c r="D29" s="269"/>
      <c r="E29" s="269"/>
      <c r="F29" s="269"/>
      <c r="G29" s="269"/>
      <c r="H29" s="269"/>
      <c r="I29" s="269"/>
      <c r="J29" s="269"/>
      <c r="K29" s="269"/>
      <c r="L29" s="269"/>
      <c r="M29" s="336"/>
    </row>
    <row r="30" spans="1:13" s="67" customFormat="1" x14ac:dyDescent="0.45">
      <c r="A30" s="96" t="s">
        <v>121</v>
      </c>
      <c r="B30" s="96" t="s">
        <v>155</v>
      </c>
      <c r="C30" s="96" t="s">
        <v>156</v>
      </c>
      <c r="D30" s="243" t="s">
        <v>157</v>
      </c>
      <c r="E30" s="243"/>
      <c r="F30" s="243"/>
      <c r="G30" s="243"/>
      <c r="H30" s="243"/>
      <c r="I30" s="243"/>
      <c r="J30" s="243"/>
      <c r="K30" s="243"/>
      <c r="L30" s="243"/>
      <c r="M30" s="336"/>
    </row>
    <row r="31" spans="1:13" s="67" customFormat="1" ht="60" customHeight="1" x14ac:dyDescent="0.45">
      <c r="A31" s="172" t="s">
        <v>147</v>
      </c>
      <c r="B31" s="2" t="s">
        <v>906</v>
      </c>
      <c r="C31" s="43" t="s">
        <v>170</v>
      </c>
      <c r="D31" s="172" t="s">
        <v>267</v>
      </c>
      <c r="E31" s="172"/>
      <c r="F31" s="172"/>
      <c r="G31" s="172"/>
      <c r="H31" s="172"/>
      <c r="I31" s="172"/>
      <c r="J31" s="172"/>
      <c r="K31" s="172"/>
      <c r="L31" s="172"/>
      <c r="M31" s="336"/>
    </row>
    <row r="32" spans="1:13" s="67" customFormat="1" x14ac:dyDescent="0.45">
      <c r="A32" s="172"/>
      <c r="B32" s="44">
        <v>13</v>
      </c>
      <c r="C32" s="77" t="s">
        <v>884</v>
      </c>
      <c r="D32" s="172" t="s">
        <v>894</v>
      </c>
      <c r="E32" s="172"/>
      <c r="F32" s="172"/>
      <c r="G32" s="172"/>
      <c r="H32" s="172"/>
      <c r="I32" s="172"/>
      <c r="J32" s="172"/>
      <c r="K32" s="172"/>
      <c r="L32" s="172"/>
      <c r="M32" s="336"/>
    </row>
    <row r="33" spans="1:13" s="67" customFormat="1" x14ac:dyDescent="0.45">
      <c r="A33" s="110" t="s">
        <v>147</v>
      </c>
      <c r="B33" s="44">
        <v>14</v>
      </c>
      <c r="C33" s="377" t="s">
        <v>885</v>
      </c>
      <c r="D33" s="252" t="s">
        <v>899</v>
      </c>
      <c r="E33" s="253"/>
      <c r="F33" s="253"/>
      <c r="G33" s="253"/>
      <c r="H33" s="253"/>
      <c r="I33" s="253"/>
      <c r="J33" s="253"/>
      <c r="K33" s="253"/>
      <c r="L33" s="254"/>
      <c r="M33" s="336"/>
    </row>
    <row r="34" spans="1:13" s="67" customFormat="1" x14ac:dyDescent="0.45">
      <c r="A34" s="43" t="s">
        <v>148</v>
      </c>
      <c r="B34" s="44">
        <v>1</v>
      </c>
      <c r="C34" s="378"/>
      <c r="D34" s="258"/>
      <c r="E34" s="259"/>
      <c r="F34" s="259"/>
      <c r="G34" s="259"/>
      <c r="H34" s="259"/>
      <c r="I34" s="259"/>
      <c r="J34" s="259"/>
      <c r="K34" s="259"/>
      <c r="L34" s="260"/>
      <c r="M34" s="336"/>
    </row>
    <row r="35" spans="1:13" s="67" customFormat="1" ht="8.1" customHeight="1" x14ac:dyDescent="0.45">
      <c r="A35" s="231"/>
      <c r="B35" s="231"/>
      <c r="C35" s="231"/>
      <c r="D35" s="231"/>
      <c r="E35" s="231"/>
      <c r="F35" s="231"/>
      <c r="G35" s="231"/>
      <c r="H35" s="231"/>
      <c r="I35" s="231"/>
      <c r="J35" s="231"/>
      <c r="K35" s="231"/>
      <c r="L35" s="231"/>
      <c r="M35" s="336"/>
    </row>
    <row r="36" spans="1:13" s="67" customFormat="1" x14ac:dyDescent="0.45">
      <c r="A36" s="251" t="s">
        <v>118</v>
      </c>
      <c r="B36" s="251"/>
      <c r="C36" s="251"/>
      <c r="D36" s="251"/>
      <c r="E36" s="251"/>
      <c r="F36" s="251"/>
      <c r="G36" s="251"/>
      <c r="H36" s="251"/>
      <c r="I36" s="251"/>
      <c r="J36" s="251"/>
      <c r="K36" s="251"/>
      <c r="L36" s="251"/>
      <c r="M36" s="336"/>
    </row>
    <row r="37" spans="1:13" s="90" customFormat="1" x14ac:dyDescent="0.45">
      <c r="A37" s="96" t="s">
        <v>121</v>
      </c>
      <c r="B37" s="96" t="s">
        <v>155</v>
      </c>
      <c r="C37" s="96" t="s">
        <v>156</v>
      </c>
      <c r="D37" s="96" t="s">
        <v>122</v>
      </c>
      <c r="E37" s="243" t="s">
        <v>123</v>
      </c>
      <c r="F37" s="243"/>
      <c r="G37" s="243"/>
      <c r="H37" s="243"/>
      <c r="I37" s="243" t="s">
        <v>124</v>
      </c>
      <c r="J37" s="243"/>
      <c r="K37" s="243"/>
      <c r="L37" s="243"/>
      <c r="M37" s="336"/>
    </row>
    <row r="38" spans="1:13" s="67" customFormat="1" ht="30" customHeight="1" x14ac:dyDescent="0.45">
      <c r="A38" s="43" t="s">
        <v>146</v>
      </c>
      <c r="B38" s="29" t="s">
        <v>871</v>
      </c>
      <c r="C38" s="43" t="s">
        <v>170</v>
      </c>
      <c r="D38" s="43" t="s">
        <v>872</v>
      </c>
      <c r="E38" s="172" t="s">
        <v>268</v>
      </c>
      <c r="F38" s="172"/>
      <c r="G38" s="172"/>
      <c r="H38" s="172"/>
      <c r="I38" s="252" t="s">
        <v>1025</v>
      </c>
      <c r="J38" s="253"/>
      <c r="K38" s="253"/>
      <c r="L38" s="254"/>
      <c r="M38" s="336"/>
    </row>
    <row r="39" spans="1:13" s="67" customFormat="1" ht="30" customHeight="1" x14ac:dyDescent="0.45">
      <c r="A39" s="232" t="s">
        <v>147</v>
      </c>
      <c r="B39" s="29" t="s">
        <v>903</v>
      </c>
      <c r="C39" s="43" t="s">
        <v>170</v>
      </c>
      <c r="D39" s="43" t="s">
        <v>339</v>
      </c>
      <c r="E39" s="172" t="s">
        <v>890</v>
      </c>
      <c r="F39" s="172"/>
      <c r="G39" s="172"/>
      <c r="H39" s="172"/>
      <c r="I39" s="255"/>
      <c r="J39" s="256"/>
      <c r="K39" s="256"/>
      <c r="L39" s="257"/>
      <c r="M39" s="336"/>
    </row>
    <row r="40" spans="1:13" s="67" customFormat="1" ht="45" customHeight="1" x14ac:dyDescent="0.45">
      <c r="A40" s="234"/>
      <c r="B40" s="44" t="s">
        <v>900</v>
      </c>
      <c r="C40" s="77" t="s">
        <v>886</v>
      </c>
      <c r="D40" s="43" t="s">
        <v>901</v>
      </c>
      <c r="E40" s="171" t="s">
        <v>902</v>
      </c>
      <c r="F40" s="171"/>
      <c r="G40" s="171"/>
      <c r="H40" s="171"/>
      <c r="I40" s="258"/>
      <c r="J40" s="259"/>
      <c r="K40" s="259"/>
      <c r="L40" s="260"/>
      <c r="M40" s="336"/>
    </row>
    <row r="41" spans="1:13" s="67" customFormat="1" ht="8.1" customHeight="1" x14ac:dyDescent="0.45">
      <c r="A41" s="231"/>
      <c r="B41" s="231"/>
      <c r="C41" s="231"/>
      <c r="D41" s="231"/>
      <c r="E41" s="231"/>
      <c r="F41" s="231"/>
      <c r="G41" s="231"/>
      <c r="H41" s="231"/>
      <c r="I41" s="231"/>
      <c r="J41" s="231"/>
      <c r="K41" s="231"/>
      <c r="L41" s="231"/>
      <c r="M41" s="336"/>
    </row>
    <row r="42" spans="1:13" s="67" customFormat="1" x14ac:dyDescent="0.45">
      <c r="A42" s="242" t="s">
        <v>41</v>
      </c>
      <c r="B42" s="242"/>
      <c r="C42" s="242"/>
      <c r="D42" s="242"/>
      <c r="E42" s="242"/>
      <c r="F42" s="242"/>
      <c r="G42" s="242"/>
      <c r="H42" s="242"/>
      <c r="I42" s="242"/>
      <c r="J42" s="242"/>
      <c r="K42" s="242"/>
      <c r="L42" s="242"/>
      <c r="M42" s="336"/>
    </row>
    <row r="43" spans="1:13" s="90" customFormat="1" x14ac:dyDescent="0.45">
      <c r="A43" s="96" t="s">
        <v>121</v>
      </c>
      <c r="B43" s="96" t="s">
        <v>155</v>
      </c>
      <c r="C43" s="96" t="s">
        <v>156</v>
      </c>
      <c r="D43" s="96" t="s">
        <v>122</v>
      </c>
      <c r="E43" s="243" t="s">
        <v>123</v>
      </c>
      <c r="F43" s="243"/>
      <c r="G43" s="243"/>
      <c r="H43" s="243"/>
      <c r="I43" s="243" t="s">
        <v>124</v>
      </c>
      <c r="J43" s="243"/>
      <c r="K43" s="243"/>
      <c r="L43" s="243"/>
      <c r="M43" s="336"/>
    </row>
    <row r="44" spans="1:13" s="67" customFormat="1" ht="45.75" customHeight="1" x14ac:dyDescent="0.45">
      <c r="A44" s="43" t="s">
        <v>146</v>
      </c>
      <c r="B44" s="44">
        <v>2</v>
      </c>
      <c r="C44" s="77" t="s">
        <v>867</v>
      </c>
      <c r="D44" s="2" t="s">
        <v>868</v>
      </c>
      <c r="E44" s="171" t="s">
        <v>1157</v>
      </c>
      <c r="F44" s="171"/>
      <c r="G44" s="171"/>
      <c r="H44" s="171"/>
      <c r="I44" s="172"/>
      <c r="J44" s="172"/>
      <c r="K44" s="172"/>
      <c r="L44" s="172"/>
      <c r="M44" s="336"/>
    </row>
    <row r="45" spans="1:13" s="67" customFormat="1" ht="28.5" customHeight="1" x14ac:dyDescent="0.45">
      <c r="A45" s="172" t="s">
        <v>147</v>
      </c>
      <c r="B45" s="44">
        <v>5</v>
      </c>
      <c r="C45" s="77" t="s">
        <v>880</v>
      </c>
      <c r="D45" s="2" t="s">
        <v>889</v>
      </c>
      <c r="E45" s="171" t="s">
        <v>891</v>
      </c>
      <c r="F45" s="171"/>
      <c r="G45" s="171"/>
      <c r="H45" s="171"/>
      <c r="I45" s="172" t="s">
        <v>1048</v>
      </c>
      <c r="J45" s="172"/>
      <c r="K45" s="172"/>
      <c r="L45" s="172"/>
      <c r="M45" s="336"/>
    </row>
    <row r="46" spans="1:13" s="67" customFormat="1" ht="90" customHeight="1" x14ac:dyDescent="0.45">
      <c r="A46" s="172"/>
      <c r="B46" s="44">
        <v>9</v>
      </c>
      <c r="C46" s="77" t="s">
        <v>881</v>
      </c>
      <c r="D46" s="2" t="s">
        <v>832</v>
      </c>
      <c r="E46" s="178" t="s">
        <v>893</v>
      </c>
      <c r="F46" s="179"/>
      <c r="G46" s="179"/>
      <c r="H46" s="180"/>
      <c r="I46" s="178" t="s">
        <v>1144</v>
      </c>
      <c r="J46" s="179"/>
      <c r="K46" s="179"/>
      <c r="L46" s="180"/>
      <c r="M46" s="336"/>
    </row>
    <row r="47" spans="1:13" s="67" customFormat="1" ht="75" customHeight="1" x14ac:dyDescent="0.45">
      <c r="A47" s="172"/>
      <c r="B47" s="44">
        <v>10</v>
      </c>
      <c r="C47" s="77" t="s">
        <v>882</v>
      </c>
      <c r="D47" s="322" t="s">
        <v>892</v>
      </c>
      <c r="E47" s="181"/>
      <c r="F47" s="182"/>
      <c r="G47" s="182"/>
      <c r="H47" s="183"/>
      <c r="I47" s="181"/>
      <c r="J47" s="182"/>
      <c r="K47" s="182"/>
      <c r="L47" s="183"/>
      <c r="M47" s="336"/>
    </row>
    <row r="48" spans="1:13" s="67" customFormat="1" ht="14.45" customHeight="1" x14ac:dyDescent="0.45">
      <c r="A48" s="172"/>
      <c r="B48" s="44">
        <v>11</v>
      </c>
      <c r="C48" s="77" t="s">
        <v>883</v>
      </c>
      <c r="D48" s="324"/>
      <c r="E48" s="184"/>
      <c r="F48" s="185"/>
      <c r="G48" s="185"/>
      <c r="H48" s="186"/>
      <c r="I48" s="184"/>
      <c r="J48" s="185"/>
      <c r="K48" s="185"/>
      <c r="L48" s="186"/>
      <c r="M48" s="336"/>
    </row>
    <row r="49" spans="1:13" s="67" customFormat="1" ht="60" customHeight="1" x14ac:dyDescent="0.45">
      <c r="A49" s="172"/>
      <c r="B49" s="44">
        <v>44</v>
      </c>
      <c r="C49" s="77" t="s">
        <v>887</v>
      </c>
      <c r="D49" s="2" t="s">
        <v>905</v>
      </c>
      <c r="E49" s="171" t="s">
        <v>904</v>
      </c>
      <c r="F49" s="171"/>
      <c r="G49" s="171"/>
      <c r="H49" s="171"/>
      <c r="I49" s="172" t="s">
        <v>1048</v>
      </c>
      <c r="J49" s="172"/>
      <c r="K49" s="172"/>
      <c r="L49" s="172"/>
      <c r="M49" s="336"/>
    </row>
    <row r="50" spans="1:13" s="67" customFormat="1" ht="30" customHeight="1" x14ac:dyDescent="0.45">
      <c r="A50" s="110" t="s">
        <v>148</v>
      </c>
      <c r="B50" s="44">
        <v>2</v>
      </c>
      <c r="C50" s="77" t="s">
        <v>908</v>
      </c>
      <c r="D50" s="2" t="s">
        <v>909</v>
      </c>
      <c r="E50" s="171" t="s">
        <v>910</v>
      </c>
      <c r="F50" s="171"/>
      <c r="G50" s="171"/>
      <c r="H50" s="171"/>
      <c r="I50" s="247" t="s">
        <v>978</v>
      </c>
      <c r="J50" s="245"/>
      <c r="K50" s="245"/>
      <c r="L50" s="246"/>
      <c r="M50" s="336"/>
    </row>
    <row r="51" spans="1:13" s="67" customFormat="1" ht="8.1" customHeight="1" x14ac:dyDescent="0.45">
      <c r="A51" s="231"/>
      <c r="B51" s="231"/>
      <c r="C51" s="231"/>
      <c r="D51" s="231"/>
      <c r="E51" s="231"/>
      <c r="F51" s="231"/>
      <c r="G51" s="231"/>
      <c r="H51" s="231"/>
      <c r="I51" s="231"/>
      <c r="J51" s="231"/>
      <c r="K51" s="231"/>
      <c r="L51" s="231"/>
      <c r="M51" s="336"/>
    </row>
    <row r="52" spans="1:13" s="67" customFormat="1" x14ac:dyDescent="0.45">
      <c r="A52" s="235" t="s">
        <v>125</v>
      </c>
      <c r="B52" s="235"/>
      <c r="C52" s="235"/>
      <c r="D52" s="235"/>
      <c r="E52" s="235"/>
      <c r="F52" s="235"/>
      <c r="G52" s="235"/>
      <c r="H52" s="235"/>
      <c r="I52" s="235"/>
      <c r="J52" s="235"/>
      <c r="K52" s="235"/>
      <c r="L52" s="235"/>
      <c r="M52" s="336"/>
    </row>
    <row r="53" spans="1:13" s="90" customFormat="1" x14ac:dyDescent="0.45">
      <c r="A53" s="96" t="s">
        <v>121</v>
      </c>
      <c r="B53" s="96" t="s">
        <v>155</v>
      </c>
      <c r="C53" s="96" t="s">
        <v>156</v>
      </c>
      <c r="D53" s="248" t="s">
        <v>122</v>
      </c>
      <c r="E53" s="249"/>
      <c r="F53" s="248" t="s">
        <v>123</v>
      </c>
      <c r="G53" s="250"/>
      <c r="H53" s="249"/>
      <c r="I53" s="243" t="s">
        <v>124</v>
      </c>
      <c r="J53" s="243"/>
      <c r="K53" s="243"/>
      <c r="L53" s="243"/>
      <c r="M53" s="336"/>
    </row>
    <row r="54" spans="1:13" s="81" customFormat="1" x14ac:dyDescent="0.45">
      <c r="A54" s="44" t="s">
        <v>146</v>
      </c>
      <c r="B54" s="44">
        <v>1</v>
      </c>
      <c r="C54" s="80" t="s">
        <v>869</v>
      </c>
      <c r="D54" s="240" t="s">
        <v>870</v>
      </c>
      <c r="E54" s="241"/>
      <c r="F54" s="240" t="s">
        <v>280</v>
      </c>
      <c r="G54" s="261"/>
      <c r="H54" s="241"/>
      <c r="I54" s="178" t="s">
        <v>1050</v>
      </c>
      <c r="J54" s="179"/>
      <c r="K54" s="179"/>
      <c r="L54" s="180"/>
      <c r="M54" s="336"/>
    </row>
    <row r="55" spans="1:13" s="81" customFormat="1" x14ac:dyDescent="0.45">
      <c r="A55" s="232" t="s">
        <v>147</v>
      </c>
      <c r="B55" s="109" t="s">
        <v>633</v>
      </c>
      <c r="C55" s="81" t="s">
        <v>170</v>
      </c>
      <c r="D55" s="252" t="s">
        <v>873</v>
      </c>
      <c r="E55" s="254"/>
      <c r="F55" s="240" t="s">
        <v>280</v>
      </c>
      <c r="G55" s="261"/>
      <c r="H55" s="241"/>
      <c r="I55" s="181"/>
      <c r="J55" s="182"/>
      <c r="K55" s="182"/>
      <c r="L55" s="183"/>
      <c r="M55" s="336"/>
    </row>
    <row r="56" spans="1:13" s="81" customFormat="1" ht="45" customHeight="1" x14ac:dyDescent="0.45">
      <c r="A56" s="233"/>
      <c r="B56" s="44">
        <v>4</v>
      </c>
      <c r="C56" s="80" t="s">
        <v>874</v>
      </c>
      <c r="D56" s="258"/>
      <c r="E56" s="260"/>
      <c r="F56" s="247" t="s">
        <v>875</v>
      </c>
      <c r="G56" s="245"/>
      <c r="H56" s="246"/>
      <c r="I56" s="181"/>
      <c r="J56" s="182"/>
      <c r="K56" s="182"/>
      <c r="L56" s="183"/>
      <c r="M56" s="336"/>
    </row>
    <row r="57" spans="1:13" s="81" customFormat="1" ht="45" customHeight="1" x14ac:dyDescent="0.45">
      <c r="A57" s="233"/>
      <c r="B57" s="44">
        <v>46</v>
      </c>
      <c r="C57" s="77" t="s">
        <v>888</v>
      </c>
      <c r="D57" s="247" t="s">
        <v>907</v>
      </c>
      <c r="E57" s="246"/>
      <c r="F57" s="240" t="s">
        <v>280</v>
      </c>
      <c r="G57" s="261"/>
      <c r="H57" s="241"/>
      <c r="I57" s="181"/>
      <c r="J57" s="182"/>
      <c r="K57" s="182"/>
      <c r="L57" s="183"/>
      <c r="M57" s="336"/>
    </row>
    <row r="58" spans="1:13" s="81" customFormat="1" ht="45" customHeight="1" x14ac:dyDescent="0.45">
      <c r="A58" s="234"/>
      <c r="B58" s="44">
        <v>51</v>
      </c>
      <c r="C58" s="80" t="s">
        <v>876</v>
      </c>
      <c r="D58" s="247" t="s">
        <v>877</v>
      </c>
      <c r="E58" s="246"/>
      <c r="F58" s="240" t="s">
        <v>280</v>
      </c>
      <c r="G58" s="261"/>
      <c r="H58" s="241"/>
      <c r="I58" s="181"/>
      <c r="J58" s="182"/>
      <c r="K58" s="182"/>
      <c r="L58" s="183"/>
      <c r="M58" s="336"/>
    </row>
    <row r="59" spans="1:13" s="81" customFormat="1" x14ac:dyDescent="0.45">
      <c r="A59" s="44" t="s">
        <v>148</v>
      </c>
      <c r="B59" s="111" t="s">
        <v>911</v>
      </c>
      <c r="C59" s="44" t="s">
        <v>170</v>
      </c>
      <c r="D59" s="240" t="s">
        <v>340</v>
      </c>
      <c r="E59" s="241"/>
      <c r="F59" s="240" t="s">
        <v>280</v>
      </c>
      <c r="G59" s="261"/>
      <c r="H59" s="241"/>
      <c r="I59" s="181"/>
      <c r="J59" s="182"/>
      <c r="K59" s="182"/>
      <c r="L59" s="183"/>
      <c r="M59" s="336"/>
    </row>
    <row r="60" spans="1:13" s="81" customFormat="1" ht="28.5" x14ac:dyDescent="0.45">
      <c r="A60" s="44" t="s">
        <v>149</v>
      </c>
      <c r="B60" s="29" t="s">
        <v>916</v>
      </c>
      <c r="C60" s="44" t="s">
        <v>170</v>
      </c>
      <c r="D60" s="240" t="s">
        <v>341</v>
      </c>
      <c r="E60" s="241"/>
      <c r="F60" s="240" t="s">
        <v>280</v>
      </c>
      <c r="G60" s="261"/>
      <c r="H60" s="241"/>
      <c r="I60" s="181"/>
      <c r="J60" s="182"/>
      <c r="K60" s="182"/>
      <c r="L60" s="183"/>
      <c r="M60" s="336"/>
    </row>
    <row r="61" spans="1:13" s="81" customFormat="1" ht="45" customHeight="1" x14ac:dyDescent="0.45">
      <c r="A61" s="44" t="s">
        <v>117</v>
      </c>
      <c r="B61" s="44" t="s">
        <v>269</v>
      </c>
      <c r="C61" s="44" t="s">
        <v>170</v>
      </c>
      <c r="D61" s="240" t="s">
        <v>342</v>
      </c>
      <c r="E61" s="241"/>
      <c r="F61" s="244" t="s">
        <v>1158</v>
      </c>
      <c r="G61" s="261"/>
      <c r="H61" s="241"/>
      <c r="I61" s="184"/>
      <c r="J61" s="185"/>
      <c r="K61" s="185"/>
      <c r="L61" s="186"/>
      <c r="M61" s="336"/>
    </row>
    <row r="62" spans="1:13" s="81" customFormat="1" ht="30" customHeight="1" x14ac:dyDescent="0.45">
      <c r="A62" s="232" t="s">
        <v>151</v>
      </c>
      <c r="B62" s="44">
        <v>1</v>
      </c>
      <c r="C62" s="80" t="s">
        <v>917</v>
      </c>
      <c r="D62" s="178" t="s">
        <v>918</v>
      </c>
      <c r="E62" s="180"/>
      <c r="F62" s="252" t="s">
        <v>280</v>
      </c>
      <c r="G62" s="253"/>
      <c r="H62" s="254"/>
      <c r="I62" s="252" t="s">
        <v>919</v>
      </c>
      <c r="J62" s="253"/>
      <c r="K62" s="253"/>
      <c r="L62" s="254"/>
      <c r="M62" s="336"/>
    </row>
    <row r="63" spans="1:13" s="81" customFormat="1" x14ac:dyDescent="0.45">
      <c r="A63" s="234"/>
      <c r="B63" s="44">
        <v>2</v>
      </c>
      <c r="C63" s="80" t="s">
        <v>920</v>
      </c>
      <c r="D63" s="184"/>
      <c r="E63" s="186"/>
      <c r="F63" s="258"/>
      <c r="G63" s="259"/>
      <c r="H63" s="260"/>
      <c r="I63" s="258"/>
      <c r="J63" s="259"/>
      <c r="K63" s="259"/>
      <c r="L63" s="260"/>
      <c r="M63" s="336"/>
    </row>
    <row r="64" spans="1:13" s="81" customFormat="1" ht="45" customHeight="1" x14ac:dyDescent="0.45">
      <c r="A64" s="44" t="s">
        <v>152</v>
      </c>
      <c r="B64" s="44">
        <v>1</v>
      </c>
      <c r="C64" s="80" t="s">
        <v>921</v>
      </c>
      <c r="D64" s="240" t="s">
        <v>345</v>
      </c>
      <c r="E64" s="241"/>
      <c r="F64" s="240" t="s">
        <v>280</v>
      </c>
      <c r="G64" s="261"/>
      <c r="H64" s="241"/>
      <c r="I64" s="171" t="s">
        <v>922</v>
      </c>
      <c r="J64" s="171"/>
      <c r="K64" s="171"/>
      <c r="L64" s="171"/>
      <c r="M64" s="336"/>
    </row>
    <row r="65" spans="1:13" s="67" customFormat="1" ht="8.1" customHeight="1" x14ac:dyDescent="0.45">
      <c r="A65" s="231"/>
      <c r="B65" s="231"/>
      <c r="C65" s="231"/>
      <c r="D65" s="231"/>
      <c r="E65" s="231"/>
      <c r="F65" s="231"/>
      <c r="G65" s="231"/>
      <c r="H65" s="231"/>
      <c r="I65" s="231"/>
      <c r="J65" s="231"/>
      <c r="K65" s="231"/>
      <c r="L65" s="231"/>
      <c r="M65" s="336"/>
    </row>
    <row r="66" spans="1:13" s="67" customFormat="1" x14ac:dyDescent="0.45">
      <c r="A66" s="97" t="s">
        <v>126</v>
      </c>
      <c r="B66" s="97"/>
      <c r="C66" s="98"/>
      <c r="D66" s="99"/>
      <c r="E66" s="99"/>
      <c r="F66" s="99"/>
      <c r="G66" s="99"/>
      <c r="H66" s="99"/>
      <c r="I66" s="99"/>
      <c r="J66" s="99"/>
      <c r="K66" s="99"/>
      <c r="L66" s="100"/>
      <c r="M66" s="336"/>
    </row>
    <row r="67" spans="1:13" s="67" customFormat="1" ht="30" customHeight="1" x14ac:dyDescent="0.45">
      <c r="A67" s="247" t="s">
        <v>923</v>
      </c>
      <c r="B67" s="245"/>
      <c r="C67" s="245"/>
      <c r="D67" s="245"/>
      <c r="E67" s="245"/>
      <c r="F67" s="245"/>
      <c r="G67" s="245"/>
      <c r="H67" s="245"/>
      <c r="I67" s="245"/>
      <c r="J67" s="245"/>
      <c r="K67" s="245"/>
      <c r="L67" s="246"/>
      <c r="M67" s="336"/>
    </row>
    <row r="68" spans="1:13" ht="8.1" customHeight="1" x14ac:dyDescent="0.45">
      <c r="A68" s="376"/>
      <c r="B68" s="376"/>
      <c r="C68" s="376"/>
      <c r="D68" s="376"/>
      <c r="E68" s="376"/>
      <c r="F68" s="376"/>
      <c r="G68" s="376"/>
      <c r="H68" s="376"/>
      <c r="I68" s="376"/>
      <c r="J68" s="376"/>
      <c r="K68" s="376"/>
      <c r="L68" s="376"/>
      <c r="M68" s="336"/>
    </row>
    <row r="69" spans="1:13" ht="4.1500000000000004" customHeight="1" x14ac:dyDescent="0.45">
      <c r="A69" s="169"/>
      <c r="B69" s="169"/>
      <c r="C69" s="169"/>
      <c r="D69" s="169"/>
      <c r="E69" s="169"/>
      <c r="F69" s="169"/>
      <c r="G69" s="169"/>
      <c r="H69" s="169"/>
      <c r="I69" s="169"/>
      <c r="J69" s="169"/>
      <c r="K69" s="169"/>
      <c r="L69" s="169"/>
      <c r="M69" s="336"/>
    </row>
    <row r="70" spans="1:13" ht="142.5" customHeight="1" x14ac:dyDescent="0.45">
      <c r="A70" s="375" t="s">
        <v>915</v>
      </c>
      <c r="B70" s="337"/>
      <c r="C70" s="337"/>
      <c r="D70" s="337"/>
      <c r="E70" s="337"/>
      <c r="F70" s="337"/>
      <c r="G70" s="337"/>
      <c r="H70" s="337"/>
      <c r="I70" s="337"/>
      <c r="J70" s="337"/>
      <c r="K70" s="337"/>
      <c r="L70" s="337"/>
      <c r="M70" s="336"/>
    </row>
  </sheetData>
  <mergeCells count="103">
    <mergeCell ref="M1:M70"/>
    <mergeCell ref="D57:E57"/>
    <mergeCell ref="F57:H57"/>
    <mergeCell ref="A45:A49"/>
    <mergeCell ref="C33:C34"/>
    <mergeCell ref="D33:L34"/>
    <mergeCell ref="D62:E63"/>
    <mergeCell ref="F62:H63"/>
    <mergeCell ref="I62:L63"/>
    <mergeCell ref="A62:A63"/>
    <mergeCell ref="I54:L61"/>
    <mergeCell ref="A55:A58"/>
    <mergeCell ref="I50:L50"/>
    <mergeCell ref="E49:H49"/>
    <mergeCell ref="I49:L49"/>
    <mergeCell ref="E50:H50"/>
    <mergeCell ref="D47:D48"/>
    <mergeCell ref="E46:H48"/>
    <mergeCell ref="I46:L48"/>
    <mergeCell ref="D64:E64"/>
    <mergeCell ref="F64:H64"/>
    <mergeCell ref="I64:L64"/>
    <mergeCell ref="A67:L67"/>
    <mergeCell ref="D59:E59"/>
    <mergeCell ref="F59:H59"/>
    <mergeCell ref="D60:E60"/>
    <mergeCell ref="F60:H60"/>
    <mergeCell ref="D61:E61"/>
    <mergeCell ref="F61:H61"/>
    <mergeCell ref="D55:E56"/>
    <mergeCell ref="D58:E58"/>
    <mergeCell ref="F58:H58"/>
    <mergeCell ref="A70:L70"/>
    <mergeCell ref="A68:L68"/>
    <mergeCell ref="A69:L69"/>
    <mergeCell ref="A65:L65"/>
    <mergeCell ref="F55:H55"/>
    <mergeCell ref="F56:H56"/>
    <mergeCell ref="D53:E53"/>
    <mergeCell ref="F53:H53"/>
    <mergeCell ref="I53:L53"/>
    <mergeCell ref="D54:E54"/>
    <mergeCell ref="F54:H54"/>
    <mergeCell ref="A51:L51"/>
    <mergeCell ref="A52:L52"/>
    <mergeCell ref="E45:H45"/>
    <mergeCell ref="I45:L45"/>
    <mergeCell ref="A41:L41"/>
    <mergeCell ref="A42:L42"/>
    <mergeCell ref="E43:H43"/>
    <mergeCell ref="I43:L43"/>
    <mergeCell ref="E44:H44"/>
    <mergeCell ref="I44:L44"/>
    <mergeCell ref="E39:H39"/>
    <mergeCell ref="E40:H40"/>
    <mergeCell ref="A35:L35"/>
    <mergeCell ref="A36:L36"/>
    <mergeCell ref="E37:H37"/>
    <mergeCell ref="I37:L37"/>
    <mergeCell ref="E38:H38"/>
    <mergeCell ref="A39:A40"/>
    <mergeCell ref="I38:L40"/>
    <mergeCell ref="A29:L29"/>
    <mergeCell ref="D30:L30"/>
    <mergeCell ref="D31:L31"/>
    <mergeCell ref="D32:L32"/>
    <mergeCell ref="B25:E25"/>
    <mergeCell ref="B26:E26"/>
    <mergeCell ref="A27:L27"/>
    <mergeCell ref="A28:L28"/>
    <mergeCell ref="A31:A32"/>
    <mergeCell ref="B19:E19"/>
    <mergeCell ref="B20:E20"/>
    <mergeCell ref="B21:E21"/>
    <mergeCell ref="B22:E22"/>
    <mergeCell ref="B23:E23"/>
    <mergeCell ref="B24:E24"/>
    <mergeCell ref="A13:L13"/>
    <mergeCell ref="A14:L14"/>
    <mergeCell ref="A15:E15"/>
    <mergeCell ref="A16:E16"/>
    <mergeCell ref="A17:E17"/>
    <mergeCell ref="B18:E18"/>
    <mergeCell ref="A9:L9"/>
    <mergeCell ref="A10:L10"/>
    <mergeCell ref="A11:L11"/>
    <mergeCell ref="A12:L12"/>
    <mergeCell ref="A4:L4"/>
    <mergeCell ref="A5:L5"/>
    <mergeCell ref="A6:B6"/>
    <mergeCell ref="C6:D6"/>
    <mergeCell ref="E6:F6"/>
    <mergeCell ref="G6:H6"/>
    <mergeCell ref="I6:K6"/>
    <mergeCell ref="A1:C1"/>
    <mergeCell ref="D1:L1"/>
    <mergeCell ref="B2:D2"/>
    <mergeCell ref="E2:G2"/>
    <mergeCell ref="H2:L2"/>
    <mergeCell ref="A3:C3"/>
    <mergeCell ref="D3:L3"/>
    <mergeCell ref="A7:L7"/>
    <mergeCell ref="A8:L8"/>
  </mergeCells>
  <hyperlinks>
    <hyperlink ref="C44" r:id="rId1" xr:uid="{CDB683FD-DAAF-422C-9519-170D9DC7A8E2}"/>
    <hyperlink ref="C54" r:id="rId2" xr:uid="{38A448EA-A914-4327-858F-C6785EC018AF}"/>
    <hyperlink ref="C56" r:id="rId3" xr:uid="{41338D90-E8DA-4403-B97F-DD255986CECB}"/>
    <hyperlink ref="C58" r:id="rId4" xr:uid="{A9FED2D8-EB55-439D-B164-BC1F5034E95C}"/>
    <hyperlink ref="C45" r:id="rId5" xr:uid="{957E9F2B-F827-4F37-92C6-945F7992BC03}"/>
    <hyperlink ref="C46" r:id="rId6" xr:uid="{FE93E101-5343-4690-B578-DB893E89CFD3}"/>
    <hyperlink ref="C47" r:id="rId7" xr:uid="{C2F62AA3-810C-49DD-BE86-C27723BFB024}"/>
    <hyperlink ref="C48" r:id="rId8" xr:uid="{5D87B0A7-08D6-4A32-A1F0-977A3EBD5AC8}"/>
    <hyperlink ref="C49" r:id="rId9" xr:uid="{F28F854C-65A4-4B4F-95B5-5CB7570C389B}"/>
    <hyperlink ref="C32" r:id="rId10" xr:uid="{AA36F04B-67F9-439A-9C1F-ABA54B361344}"/>
    <hyperlink ref="C33" r:id="rId11" xr:uid="{B9B4A12F-8EAF-4782-BB72-7975D68EAA83}"/>
    <hyperlink ref="C40" r:id="rId12" xr:uid="{CFB822C5-0983-412E-9DEA-17D495256DB1}"/>
    <hyperlink ref="C57" r:id="rId13" xr:uid="{50FC10FB-360D-432A-8387-EA72E5EE2F2F}"/>
    <hyperlink ref="C50" r:id="rId14" xr:uid="{3F02D764-596C-4CE6-B562-D2B103565F9A}"/>
    <hyperlink ref="C62" r:id="rId15" xr:uid="{4B0742FC-628D-4A2F-A647-C02169DBE84F}"/>
    <hyperlink ref="C63" r:id="rId16" xr:uid="{C3ECFA5B-5A9F-43A1-9D56-0A3B99D48A6D}"/>
    <hyperlink ref="C64" r:id="rId17" xr:uid="{3654BA5C-45B8-4807-9E69-CFDE79ECED3D}"/>
  </hyperlinks>
  <pageMargins left="0.7" right="0.7" top="0.75" bottom="0.75" header="0.3" footer="0.3"/>
  <pageSetup paperSize="9" orientation="portrait" r:id="rId18"/>
  <drawing r:id="rId1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12B5-5A3B-4EC1-BCE9-0C03ABC723A3}">
  <dimension ref="A1:M38"/>
  <sheetViews>
    <sheetView workbookViewId="0">
      <selection activeCell="M1" sqref="M1:M37"/>
    </sheetView>
  </sheetViews>
  <sheetFormatPr defaultRowHeight="14.25" x14ac:dyDescent="0.45"/>
  <cols>
    <col min="1" max="1" width="8.265625" customWidth="1"/>
    <col min="2" max="2" width="8.59765625" customWidth="1"/>
    <col min="3" max="3" width="15.73046875" customWidth="1"/>
    <col min="4" max="4" width="30.3984375" customWidth="1"/>
    <col min="5" max="5" width="13.1328125" customWidth="1"/>
    <col min="6" max="6" width="11.86328125" customWidth="1"/>
    <col min="7" max="8" width="13.3984375" customWidth="1"/>
    <col min="9" max="9" width="13.59765625" customWidth="1"/>
    <col min="10" max="12" width="13.3984375" customWidth="1"/>
    <col min="13" max="13" width="98.73046875" customWidth="1"/>
  </cols>
  <sheetData>
    <row r="1" spans="1:13" s="67" customFormat="1" ht="34.5" customHeight="1" x14ac:dyDescent="0.45">
      <c r="A1" s="287" t="s">
        <v>25</v>
      </c>
      <c r="B1" s="287"/>
      <c r="C1" s="287"/>
      <c r="D1" s="288" t="s">
        <v>346</v>
      </c>
      <c r="E1" s="288"/>
      <c r="F1" s="288"/>
      <c r="G1" s="288"/>
      <c r="H1" s="288"/>
      <c r="I1" s="288"/>
      <c r="J1" s="288"/>
      <c r="K1" s="288"/>
      <c r="L1" s="288"/>
      <c r="M1" s="336"/>
    </row>
    <row r="2" spans="1:13" s="67" customFormat="1" ht="18.399999999999999" customHeight="1" x14ac:dyDescent="0.45">
      <c r="A2" s="52" t="s">
        <v>158</v>
      </c>
      <c r="B2" s="274" t="s">
        <v>114</v>
      </c>
      <c r="C2" s="274"/>
      <c r="D2" s="275"/>
      <c r="E2" s="276" t="s">
        <v>262</v>
      </c>
      <c r="F2" s="277"/>
      <c r="G2" s="277"/>
      <c r="H2" s="274" t="s">
        <v>898</v>
      </c>
      <c r="I2" s="274"/>
      <c r="J2" s="274"/>
      <c r="K2" s="274"/>
      <c r="L2" s="275"/>
      <c r="M2" s="336"/>
    </row>
    <row r="3" spans="1:13" s="67" customFormat="1" x14ac:dyDescent="0.45">
      <c r="A3" s="289" t="s">
        <v>116</v>
      </c>
      <c r="B3" s="290"/>
      <c r="C3" s="290"/>
      <c r="D3" s="291" t="s">
        <v>1117</v>
      </c>
      <c r="E3" s="291"/>
      <c r="F3" s="291"/>
      <c r="G3" s="291"/>
      <c r="H3" s="291"/>
      <c r="I3" s="291"/>
      <c r="J3" s="291"/>
      <c r="K3" s="291"/>
      <c r="L3" s="292"/>
      <c r="M3" s="336"/>
    </row>
    <row r="4" spans="1:13" s="67" customFormat="1" ht="4.1500000000000004" customHeight="1" x14ac:dyDescent="0.45">
      <c r="A4" s="293"/>
      <c r="B4" s="294"/>
      <c r="C4" s="294"/>
      <c r="D4" s="294"/>
      <c r="E4" s="294"/>
      <c r="F4" s="294"/>
      <c r="G4" s="294"/>
      <c r="H4" s="294"/>
      <c r="I4" s="294"/>
      <c r="J4" s="294"/>
      <c r="K4" s="294"/>
      <c r="L4" s="295"/>
      <c r="M4" s="336"/>
    </row>
    <row r="5" spans="1:13" s="67" customFormat="1" ht="39.75" customHeight="1" x14ac:dyDescent="0.45">
      <c r="A5" s="268" t="s">
        <v>159</v>
      </c>
      <c r="B5" s="268"/>
      <c r="C5" s="268"/>
      <c r="D5" s="268"/>
      <c r="E5" s="296"/>
      <c r="F5" s="296"/>
      <c r="G5" s="296"/>
      <c r="H5" s="268"/>
      <c r="I5" s="268"/>
      <c r="J5" s="268"/>
      <c r="K5" s="268"/>
      <c r="L5" s="268"/>
      <c r="M5" s="336"/>
    </row>
    <row r="6" spans="1:13" s="67" customFormat="1" ht="15.75" x14ac:dyDescent="0.45">
      <c r="A6" s="297" t="s">
        <v>257</v>
      </c>
      <c r="B6" s="298"/>
      <c r="C6" s="299" t="s">
        <v>741</v>
      </c>
      <c r="D6" s="300"/>
      <c r="E6" s="301" t="s">
        <v>259</v>
      </c>
      <c r="F6" s="302"/>
      <c r="G6" s="299">
        <f>F17</f>
        <v>30</v>
      </c>
      <c r="H6" s="300"/>
      <c r="I6" s="301" t="s">
        <v>260</v>
      </c>
      <c r="J6" s="302"/>
      <c r="K6" s="302"/>
      <c r="L6" s="148">
        <f>T!C32</f>
        <v>6.2604340567612689E-3</v>
      </c>
      <c r="M6" s="336"/>
    </row>
    <row r="7" spans="1:13" s="67" customFormat="1" ht="13.9" customHeight="1" x14ac:dyDescent="0.45">
      <c r="A7" s="247"/>
      <c r="B7" s="245"/>
      <c r="C7" s="245"/>
      <c r="D7" s="245"/>
      <c r="E7" s="245"/>
      <c r="F7" s="245"/>
      <c r="G7" s="245"/>
      <c r="H7" s="245"/>
      <c r="I7" s="245"/>
      <c r="J7" s="245"/>
      <c r="K7" s="245"/>
      <c r="L7" s="246"/>
      <c r="M7" s="336"/>
    </row>
    <row r="8" spans="1:13" s="67" customFormat="1" ht="4.1500000000000004" customHeight="1" x14ac:dyDescent="0.45">
      <c r="A8" s="293"/>
      <c r="B8" s="294"/>
      <c r="C8" s="294"/>
      <c r="D8" s="294"/>
      <c r="E8" s="294"/>
      <c r="F8" s="294"/>
      <c r="G8" s="294"/>
      <c r="H8" s="294"/>
      <c r="I8" s="294"/>
      <c r="J8" s="294"/>
      <c r="K8" s="294"/>
      <c r="L8" s="295"/>
      <c r="M8" s="336"/>
    </row>
    <row r="9" spans="1:13" s="67" customFormat="1" ht="39.75" customHeight="1" x14ac:dyDescent="0.45">
      <c r="A9" s="268" t="s">
        <v>160</v>
      </c>
      <c r="B9" s="268"/>
      <c r="C9" s="268"/>
      <c r="D9" s="268"/>
      <c r="E9" s="268"/>
      <c r="F9" s="268"/>
      <c r="G9" s="268"/>
      <c r="H9" s="268"/>
      <c r="I9" s="268"/>
      <c r="J9" s="268"/>
      <c r="K9" s="268"/>
      <c r="L9" s="268"/>
      <c r="M9" s="336"/>
    </row>
    <row r="10" spans="1:13" s="67" customFormat="1" x14ac:dyDescent="0.45">
      <c r="A10" s="271" t="s">
        <v>161</v>
      </c>
      <c r="B10" s="272"/>
      <c r="C10" s="272"/>
      <c r="D10" s="272"/>
      <c r="E10" s="272"/>
      <c r="F10" s="272"/>
      <c r="G10" s="272"/>
      <c r="H10" s="272"/>
      <c r="I10" s="272"/>
      <c r="J10" s="272"/>
      <c r="K10" s="272"/>
      <c r="L10" s="273"/>
      <c r="M10" s="336"/>
    </row>
    <row r="11" spans="1:13" s="67" customFormat="1" ht="171.75" customHeight="1" x14ac:dyDescent="0.45">
      <c r="A11" s="280"/>
      <c r="B11" s="226"/>
      <c r="C11" s="226"/>
      <c r="D11" s="226"/>
      <c r="E11" s="226"/>
      <c r="F11" s="226"/>
      <c r="G11" s="226"/>
      <c r="H11" s="226"/>
      <c r="I11" s="226"/>
      <c r="J11" s="226"/>
      <c r="K11" s="226"/>
      <c r="L11" s="281"/>
      <c r="M11" s="336"/>
    </row>
    <row r="12" spans="1:13" s="67" customFormat="1" x14ac:dyDescent="0.45">
      <c r="A12" s="271" t="s">
        <v>162</v>
      </c>
      <c r="B12" s="272"/>
      <c r="C12" s="272"/>
      <c r="D12" s="272"/>
      <c r="E12" s="272"/>
      <c r="F12" s="272"/>
      <c r="G12" s="272"/>
      <c r="H12" s="272"/>
      <c r="I12" s="272"/>
      <c r="J12" s="272"/>
      <c r="K12" s="272"/>
      <c r="L12" s="273"/>
      <c r="M12" s="336"/>
    </row>
    <row r="13" spans="1:13" s="67" customFormat="1" ht="264.39999999999998" customHeight="1" x14ac:dyDescent="0.45">
      <c r="A13" s="280"/>
      <c r="B13" s="226"/>
      <c r="C13" s="226"/>
      <c r="D13" s="226"/>
      <c r="E13" s="226"/>
      <c r="F13" s="226"/>
      <c r="G13" s="226"/>
      <c r="H13" s="226"/>
      <c r="I13" s="226"/>
      <c r="J13" s="226"/>
      <c r="K13" s="226"/>
      <c r="L13" s="281"/>
      <c r="M13" s="336"/>
    </row>
    <row r="14" spans="1:13" s="67" customFormat="1" x14ac:dyDescent="0.45">
      <c r="A14" s="271" t="s">
        <v>163</v>
      </c>
      <c r="B14" s="272"/>
      <c r="C14" s="272"/>
      <c r="D14" s="272"/>
      <c r="E14" s="272"/>
      <c r="F14" s="272"/>
      <c r="G14" s="272"/>
      <c r="H14" s="272"/>
      <c r="I14" s="272"/>
      <c r="J14" s="272"/>
      <c r="K14" s="272"/>
      <c r="L14" s="273"/>
      <c r="M14" s="336"/>
    </row>
    <row r="15" spans="1:13" s="67" customFormat="1" ht="42.75" x14ac:dyDescent="0.45">
      <c r="A15" s="282" t="s">
        <v>164</v>
      </c>
      <c r="B15" s="283"/>
      <c r="C15" s="283"/>
      <c r="D15" s="283"/>
      <c r="E15" s="283"/>
      <c r="F15" s="60" t="s">
        <v>38</v>
      </c>
      <c r="G15" s="37" t="s">
        <v>39</v>
      </c>
      <c r="H15" s="38" t="s">
        <v>187</v>
      </c>
      <c r="I15" s="39" t="s">
        <v>42</v>
      </c>
      <c r="J15" s="40" t="s">
        <v>188</v>
      </c>
      <c r="K15" s="41" t="s">
        <v>43</v>
      </c>
      <c r="L15" s="42" t="s">
        <v>40</v>
      </c>
      <c r="M15" s="336"/>
    </row>
    <row r="16" spans="1:13" s="67" customFormat="1" ht="14.25" customHeight="1" x14ac:dyDescent="0.45">
      <c r="A16" s="278" t="s">
        <v>347</v>
      </c>
      <c r="B16" s="279"/>
      <c r="C16" s="279"/>
      <c r="D16" s="279"/>
      <c r="E16" s="279"/>
      <c r="F16" s="9">
        <v>1</v>
      </c>
      <c r="G16" s="15">
        <f>G17/$F$17</f>
        <v>0.36666666666666664</v>
      </c>
      <c r="H16" s="16">
        <f t="shared" ref="H16:L16" si="0">H17/$F$17</f>
        <v>0</v>
      </c>
      <c r="I16" s="12">
        <f t="shared" si="0"/>
        <v>0.46666666666666667</v>
      </c>
      <c r="J16" s="24">
        <f t="shared" si="0"/>
        <v>0</v>
      </c>
      <c r="K16" s="18">
        <f t="shared" si="0"/>
        <v>0</v>
      </c>
      <c r="L16" s="14">
        <f t="shared" si="0"/>
        <v>0.16666666666666666</v>
      </c>
      <c r="M16" s="336"/>
    </row>
    <row r="17" spans="1:13" s="67" customFormat="1" ht="14.25" customHeight="1" x14ac:dyDescent="0.45">
      <c r="A17" s="278" t="s">
        <v>348</v>
      </c>
      <c r="B17" s="279"/>
      <c r="C17" s="279"/>
      <c r="D17" s="279"/>
      <c r="E17" s="279"/>
      <c r="F17" s="4">
        <f>SUM(G17:L17)</f>
        <v>30</v>
      </c>
      <c r="G17" s="20">
        <f t="shared" ref="G17:L17" si="1">SUM(G18:G23)</f>
        <v>11</v>
      </c>
      <c r="H17" s="21">
        <f t="shared" si="1"/>
        <v>0</v>
      </c>
      <c r="I17" s="22">
        <f t="shared" si="1"/>
        <v>14</v>
      </c>
      <c r="J17" s="25">
        <f t="shared" si="1"/>
        <v>0</v>
      </c>
      <c r="K17" s="23">
        <f t="shared" si="1"/>
        <v>0</v>
      </c>
      <c r="L17" s="5">
        <f t="shared" si="1"/>
        <v>5</v>
      </c>
      <c r="M17" s="336"/>
    </row>
    <row r="18" spans="1:13" s="67" customFormat="1" ht="14.65" customHeight="1" x14ac:dyDescent="0.45">
      <c r="A18" s="44" t="s">
        <v>146</v>
      </c>
      <c r="B18" s="247" t="s">
        <v>420</v>
      </c>
      <c r="C18" s="245"/>
      <c r="D18" s="245"/>
      <c r="E18" s="245"/>
      <c r="F18" s="3">
        <f t="shared" ref="F18:F23" si="2">SUM(G18:L18)</f>
        <v>7</v>
      </c>
      <c r="G18" s="27">
        <v>7</v>
      </c>
      <c r="H18" s="27">
        <v>0</v>
      </c>
      <c r="I18" s="27">
        <v>0</v>
      </c>
      <c r="J18" s="27">
        <v>0</v>
      </c>
      <c r="K18" s="27">
        <v>0</v>
      </c>
      <c r="L18" s="27">
        <v>0</v>
      </c>
      <c r="M18" s="336"/>
    </row>
    <row r="19" spans="1:13" s="67" customFormat="1" ht="14.25" customHeight="1" x14ac:dyDescent="0.45">
      <c r="A19" s="44" t="s">
        <v>147</v>
      </c>
      <c r="B19" s="247" t="s">
        <v>351</v>
      </c>
      <c r="C19" s="245"/>
      <c r="D19" s="245"/>
      <c r="E19" s="245"/>
      <c r="F19" s="3">
        <f t="shared" si="2"/>
        <v>2</v>
      </c>
      <c r="G19" s="27">
        <v>0</v>
      </c>
      <c r="H19" s="27">
        <v>0</v>
      </c>
      <c r="I19" s="27">
        <v>0</v>
      </c>
      <c r="J19" s="27">
        <v>0</v>
      </c>
      <c r="K19" s="27">
        <v>0</v>
      </c>
      <c r="L19" s="27">
        <v>2</v>
      </c>
      <c r="M19" s="336"/>
    </row>
    <row r="20" spans="1:13" s="67" customFormat="1" ht="14.25" customHeight="1" x14ac:dyDescent="0.45">
      <c r="A20" s="44" t="s">
        <v>148</v>
      </c>
      <c r="B20" s="247" t="s">
        <v>352</v>
      </c>
      <c r="C20" s="245"/>
      <c r="D20" s="245"/>
      <c r="E20" s="245"/>
      <c r="F20" s="3">
        <f t="shared" si="2"/>
        <v>1</v>
      </c>
      <c r="G20" s="27">
        <v>1</v>
      </c>
      <c r="H20" s="27">
        <v>0</v>
      </c>
      <c r="I20" s="27">
        <v>0</v>
      </c>
      <c r="J20" s="27">
        <v>0</v>
      </c>
      <c r="K20" s="27">
        <v>0</v>
      </c>
      <c r="L20" s="27">
        <v>0</v>
      </c>
      <c r="M20" s="336"/>
    </row>
    <row r="21" spans="1:13" s="67" customFormat="1" ht="14.25" customHeight="1" x14ac:dyDescent="0.45">
      <c r="A21" s="44" t="s">
        <v>149</v>
      </c>
      <c r="B21" s="247" t="s">
        <v>107</v>
      </c>
      <c r="C21" s="245"/>
      <c r="D21" s="245"/>
      <c r="E21" s="245"/>
      <c r="F21" s="3">
        <f t="shared" si="2"/>
        <v>3</v>
      </c>
      <c r="G21" s="27">
        <v>0</v>
      </c>
      <c r="H21" s="27">
        <v>0</v>
      </c>
      <c r="I21" s="27">
        <v>0</v>
      </c>
      <c r="J21" s="27">
        <v>0</v>
      </c>
      <c r="K21" s="27">
        <v>0</v>
      </c>
      <c r="L21" s="27">
        <v>3</v>
      </c>
      <c r="M21" s="336"/>
    </row>
    <row r="22" spans="1:13" s="67" customFormat="1" ht="14.25" customHeight="1" x14ac:dyDescent="0.45">
      <c r="A22" s="44" t="s">
        <v>117</v>
      </c>
      <c r="B22" s="247" t="s">
        <v>353</v>
      </c>
      <c r="C22" s="245"/>
      <c r="D22" s="245"/>
      <c r="E22" s="245"/>
      <c r="F22" s="3">
        <f t="shared" si="2"/>
        <v>3</v>
      </c>
      <c r="G22" s="27">
        <v>3</v>
      </c>
      <c r="H22" s="27">
        <v>0</v>
      </c>
      <c r="I22" s="27">
        <v>0</v>
      </c>
      <c r="J22" s="27">
        <v>0</v>
      </c>
      <c r="K22" s="27">
        <v>0</v>
      </c>
      <c r="L22" s="27">
        <v>0</v>
      </c>
      <c r="M22" s="336"/>
    </row>
    <row r="23" spans="1:13" s="67" customFormat="1" ht="14.25" customHeight="1" x14ac:dyDescent="0.45">
      <c r="A23" s="44" t="s">
        <v>349</v>
      </c>
      <c r="B23" s="247" t="s">
        <v>350</v>
      </c>
      <c r="C23" s="245"/>
      <c r="D23" s="245"/>
      <c r="E23" s="245"/>
      <c r="F23" s="3">
        <f t="shared" si="2"/>
        <v>14</v>
      </c>
      <c r="G23" s="27">
        <v>0</v>
      </c>
      <c r="H23" s="27">
        <v>0</v>
      </c>
      <c r="I23" s="27">
        <v>14</v>
      </c>
      <c r="J23" s="27">
        <v>0</v>
      </c>
      <c r="K23" s="27">
        <v>0</v>
      </c>
      <c r="L23" s="27">
        <v>0</v>
      </c>
      <c r="M23" s="336"/>
    </row>
    <row r="24" spans="1:13" s="67" customFormat="1" ht="4.1500000000000004" customHeight="1" x14ac:dyDescent="0.45">
      <c r="A24" s="229"/>
      <c r="B24" s="229"/>
      <c r="C24" s="229"/>
      <c r="D24" s="229"/>
      <c r="E24" s="229"/>
      <c r="F24" s="229"/>
      <c r="G24" s="229"/>
      <c r="H24" s="229"/>
      <c r="I24" s="229"/>
      <c r="J24" s="229"/>
      <c r="K24" s="229"/>
      <c r="L24" s="229"/>
      <c r="M24" s="336"/>
    </row>
    <row r="25" spans="1:13" s="67" customFormat="1" ht="39.75" customHeight="1" x14ac:dyDescent="0.45">
      <c r="A25" s="268" t="s">
        <v>165</v>
      </c>
      <c r="B25" s="268"/>
      <c r="C25" s="268"/>
      <c r="D25" s="268"/>
      <c r="E25" s="268"/>
      <c r="F25" s="268"/>
      <c r="G25" s="268"/>
      <c r="H25" s="268"/>
      <c r="I25" s="268"/>
      <c r="J25" s="268"/>
      <c r="K25" s="268"/>
      <c r="L25" s="268"/>
      <c r="M25" s="336"/>
    </row>
    <row r="26" spans="1:13" s="67" customFormat="1" x14ac:dyDescent="0.45">
      <c r="A26" s="235" t="s">
        <v>125</v>
      </c>
      <c r="B26" s="235"/>
      <c r="C26" s="235"/>
      <c r="D26" s="235"/>
      <c r="E26" s="235"/>
      <c r="F26" s="235"/>
      <c r="G26" s="235"/>
      <c r="H26" s="235"/>
      <c r="I26" s="235"/>
      <c r="J26" s="235"/>
      <c r="K26" s="235"/>
      <c r="L26" s="235"/>
      <c r="M26" s="336"/>
    </row>
    <row r="27" spans="1:13" s="90" customFormat="1" x14ac:dyDescent="0.45">
      <c r="A27" s="96" t="s">
        <v>121</v>
      </c>
      <c r="B27" s="96" t="s">
        <v>155</v>
      </c>
      <c r="C27" s="96" t="s">
        <v>156</v>
      </c>
      <c r="D27" s="248" t="s">
        <v>122</v>
      </c>
      <c r="E27" s="249"/>
      <c r="F27" s="248" t="s">
        <v>123</v>
      </c>
      <c r="G27" s="250"/>
      <c r="H27" s="249"/>
      <c r="I27" s="243" t="s">
        <v>124</v>
      </c>
      <c r="J27" s="243"/>
      <c r="K27" s="243"/>
      <c r="L27" s="243"/>
      <c r="M27" s="336"/>
    </row>
    <row r="28" spans="1:13" s="67" customFormat="1" x14ac:dyDescent="0.45">
      <c r="A28" s="43" t="s">
        <v>147</v>
      </c>
      <c r="B28" s="44">
        <v>2</v>
      </c>
      <c r="C28" s="79" t="s">
        <v>742</v>
      </c>
      <c r="D28" s="240" t="s">
        <v>744</v>
      </c>
      <c r="E28" s="241"/>
      <c r="F28" s="240" t="s">
        <v>280</v>
      </c>
      <c r="G28" s="261"/>
      <c r="H28" s="241"/>
      <c r="I28" s="178" t="s">
        <v>978</v>
      </c>
      <c r="J28" s="179"/>
      <c r="K28" s="179"/>
      <c r="L28" s="180"/>
      <c r="M28" s="336"/>
    </row>
    <row r="29" spans="1:13" s="67" customFormat="1" x14ac:dyDescent="0.45">
      <c r="A29" s="232" t="s">
        <v>149</v>
      </c>
      <c r="B29" s="44">
        <v>11</v>
      </c>
      <c r="C29" s="77" t="s">
        <v>421</v>
      </c>
      <c r="D29" s="240" t="s">
        <v>342</v>
      </c>
      <c r="E29" s="241"/>
      <c r="F29" s="240" t="s">
        <v>280</v>
      </c>
      <c r="G29" s="261"/>
      <c r="H29" s="241"/>
      <c r="I29" s="181"/>
      <c r="J29" s="182"/>
      <c r="K29" s="182"/>
      <c r="L29" s="183"/>
      <c r="M29" s="336"/>
    </row>
    <row r="30" spans="1:13" s="67" customFormat="1" x14ac:dyDescent="0.45">
      <c r="A30" s="233"/>
      <c r="B30" s="44">
        <v>12</v>
      </c>
      <c r="C30" s="77" t="s">
        <v>422</v>
      </c>
      <c r="D30" s="240" t="s">
        <v>342</v>
      </c>
      <c r="E30" s="241"/>
      <c r="F30" s="240" t="s">
        <v>280</v>
      </c>
      <c r="G30" s="261"/>
      <c r="H30" s="241"/>
      <c r="I30" s="181"/>
      <c r="J30" s="182"/>
      <c r="K30" s="182"/>
      <c r="L30" s="183"/>
      <c r="M30" s="336"/>
    </row>
    <row r="31" spans="1:13" s="67" customFormat="1" ht="60" customHeight="1" x14ac:dyDescent="0.45">
      <c r="A31" s="234"/>
      <c r="B31" s="44" t="s">
        <v>747</v>
      </c>
      <c r="C31" s="77" t="s">
        <v>423</v>
      </c>
      <c r="D31" s="240" t="s">
        <v>746</v>
      </c>
      <c r="E31" s="241"/>
      <c r="F31" s="247" t="s">
        <v>1056</v>
      </c>
      <c r="G31" s="245"/>
      <c r="H31" s="246"/>
      <c r="I31" s="184"/>
      <c r="J31" s="185"/>
      <c r="K31" s="185"/>
      <c r="L31" s="186"/>
      <c r="M31" s="336"/>
    </row>
    <row r="32" spans="1:13" s="67" customFormat="1" ht="8.1" customHeight="1" x14ac:dyDescent="0.45">
      <c r="A32" s="231"/>
      <c r="B32" s="231"/>
      <c r="C32" s="231"/>
      <c r="D32" s="231"/>
      <c r="E32" s="231"/>
      <c r="F32" s="231"/>
      <c r="G32" s="231"/>
      <c r="H32" s="231"/>
      <c r="I32" s="231"/>
      <c r="J32" s="231"/>
      <c r="K32" s="231"/>
      <c r="L32" s="231"/>
      <c r="M32" s="336"/>
    </row>
    <row r="33" spans="1:13" s="67" customFormat="1" x14ac:dyDescent="0.45">
      <c r="A33" s="97" t="s">
        <v>126</v>
      </c>
      <c r="B33" s="97"/>
      <c r="C33" s="98"/>
      <c r="D33" s="99"/>
      <c r="E33" s="99"/>
      <c r="F33" s="99"/>
      <c r="G33" s="99"/>
      <c r="H33" s="99"/>
      <c r="I33" s="99"/>
      <c r="J33" s="99"/>
      <c r="K33" s="99"/>
      <c r="L33" s="100"/>
      <c r="M33" s="336"/>
    </row>
    <row r="34" spans="1:13" s="90" customFormat="1" x14ac:dyDescent="0.45">
      <c r="A34" s="96" t="s">
        <v>121</v>
      </c>
      <c r="B34" s="96" t="s">
        <v>155</v>
      </c>
      <c r="C34" s="96" t="s">
        <v>156</v>
      </c>
      <c r="D34" s="248" t="s">
        <v>122</v>
      </c>
      <c r="E34" s="249"/>
      <c r="F34" s="248" t="s">
        <v>123</v>
      </c>
      <c r="G34" s="250"/>
      <c r="H34" s="249"/>
      <c r="I34" s="243" t="s">
        <v>124</v>
      </c>
      <c r="J34" s="243"/>
      <c r="K34" s="243"/>
      <c r="L34" s="243"/>
      <c r="M34" s="336"/>
    </row>
    <row r="35" spans="1:13" s="90" customFormat="1" ht="28.5" customHeight="1" x14ac:dyDescent="0.45">
      <c r="A35" s="43" t="s">
        <v>147</v>
      </c>
      <c r="B35" s="44" t="s">
        <v>698</v>
      </c>
      <c r="C35" s="44" t="s">
        <v>743</v>
      </c>
      <c r="D35" s="240" t="s">
        <v>745</v>
      </c>
      <c r="E35" s="241"/>
      <c r="F35" s="247" t="s">
        <v>1055</v>
      </c>
      <c r="G35" s="245"/>
      <c r="H35" s="246"/>
      <c r="I35" s="379" t="s">
        <v>1054</v>
      </c>
      <c r="J35" s="380"/>
      <c r="K35" s="380"/>
      <c r="L35" s="381"/>
      <c r="M35" s="336"/>
    </row>
    <row r="36" spans="1:13" s="67" customFormat="1" ht="8.1" customHeight="1" x14ac:dyDescent="0.45">
      <c r="A36" s="231"/>
      <c r="B36" s="231"/>
      <c r="C36" s="231"/>
      <c r="D36" s="231"/>
      <c r="E36" s="231"/>
      <c r="F36" s="231"/>
      <c r="G36" s="231"/>
      <c r="H36" s="231"/>
      <c r="I36" s="231"/>
      <c r="J36" s="231"/>
      <c r="K36" s="231"/>
      <c r="L36" s="231"/>
      <c r="M36" s="336"/>
    </row>
    <row r="37" spans="1:13" ht="4.1500000000000004" customHeight="1" x14ac:dyDescent="0.45">
      <c r="A37" s="169"/>
      <c r="B37" s="169"/>
      <c r="C37" s="169"/>
      <c r="D37" s="169"/>
      <c r="E37" s="169"/>
      <c r="F37" s="169"/>
      <c r="G37" s="169"/>
      <c r="H37" s="169"/>
      <c r="I37" s="169"/>
      <c r="J37" s="169"/>
      <c r="K37" s="169"/>
      <c r="L37" s="169"/>
      <c r="M37" s="336"/>
    </row>
    <row r="38" spans="1:13" ht="142.5" customHeight="1" x14ac:dyDescent="0.45">
      <c r="A38" s="230"/>
      <c r="B38" s="230"/>
      <c r="C38" s="230"/>
      <c r="D38" s="230"/>
      <c r="E38" s="230"/>
      <c r="F38" s="230"/>
      <c r="G38" s="230"/>
      <c r="H38" s="230"/>
      <c r="I38" s="230"/>
      <c r="J38" s="230"/>
      <c r="K38" s="230"/>
      <c r="L38" s="230"/>
    </row>
  </sheetData>
  <mergeCells count="58">
    <mergeCell ref="M1:M37"/>
    <mergeCell ref="F30:H30"/>
    <mergeCell ref="I28:L31"/>
    <mergeCell ref="D34:E34"/>
    <mergeCell ref="F34:H34"/>
    <mergeCell ref="D27:E27"/>
    <mergeCell ref="F27:H27"/>
    <mergeCell ref="I27:L27"/>
    <mergeCell ref="D28:E28"/>
    <mergeCell ref="F28:H28"/>
    <mergeCell ref="A26:L26"/>
    <mergeCell ref="A25:L25"/>
    <mergeCell ref="B19:E19"/>
    <mergeCell ref="B20:E20"/>
    <mergeCell ref="B21:E21"/>
    <mergeCell ref="B22:E22"/>
    <mergeCell ref="A38:L38"/>
    <mergeCell ref="A37:L37"/>
    <mergeCell ref="D31:E31"/>
    <mergeCell ref="F31:H31"/>
    <mergeCell ref="A32:L32"/>
    <mergeCell ref="A36:L36"/>
    <mergeCell ref="D35:E35"/>
    <mergeCell ref="F35:H35"/>
    <mergeCell ref="I35:L35"/>
    <mergeCell ref="A29:A31"/>
    <mergeCell ref="D29:E29"/>
    <mergeCell ref="F29:H29"/>
    <mergeCell ref="I34:L34"/>
    <mergeCell ref="D30:E30"/>
    <mergeCell ref="B23:E23"/>
    <mergeCell ref="A24:L24"/>
    <mergeCell ref="B18:E18"/>
    <mergeCell ref="A7:L7"/>
    <mergeCell ref="A8:L8"/>
    <mergeCell ref="A9:L9"/>
    <mergeCell ref="A10:L10"/>
    <mergeCell ref="A11:L11"/>
    <mergeCell ref="A12:L12"/>
    <mergeCell ref="A13:L13"/>
    <mergeCell ref="A14:L14"/>
    <mergeCell ref="A15:E15"/>
    <mergeCell ref="A16:E16"/>
    <mergeCell ref="A17:E17"/>
    <mergeCell ref="A4:L4"/>
    <mergeCell ref="A5:L5"/>
    <mergeCell ref="A6:B6"/>
    <mergeCell ref="C6:D6"/>
    <mergeCell ref="E6:F6"/>
    <mergeCell ref="G6:H6"/>
    <mergeCell ref="I6:K6"/>
    <mergeCell ref="A3:C3"/>
    <mergeCell ref="D3:L3"/>
    <mergeCell ref="A1:C1"/>
    <mergeCell ref="D1:L1"/>
    <mergeCell ref="B2:D2"/>
    <mergeCell ref="E2:G2"/>
    <mergeCell ref="H2:L2"/>
  </mergeCells>
  <hyperlinks>
    <hyperlink ref="C28" r:id="rId1" display="https://eur-lex.europa.eu/legal-content/EN/TXT/?uri=celex%3A32013R1379" xr:uid="{9799662A-C8F4-4164-8A59-511CA97F4FC3}"/>
    <hyperlink ref="C29" r:id="rId2" xr:uid="{BF9E5FAC-08F3-48B7-BCB8-200B4B10912A}"/>
    <hyperlink ref="C30" r:id="rId3" xr:uid="{EA86A479-ADD0-4682-B4D2-B2F78A04AEBE}"/>
    <hyperlink ref="C31" r:id="rId4" xr:uid="{BC5BA089-C8D7-4783-A306-E22552EFBA48}"/>
  </hyperlinks>
  <pageMargins left="0.7" right="0.7" top="0.75" bottom="0.75" header="0.3" footer="0.3"/>
  <pageSetup paperSize="9" orientation="portrait" r:id="rId5"/>
  <drawing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9AF7A-99A6-4696-A8BA-405E4906A47C}">
  <dimension ref="A1:M24"/>
  <sheetViews>
    <sheetView workbookViewId="0">
      <selection activeCell="M1" sqref="M1:M24"/>
    </sheetView>
  </sheetViews>
  <sheetFormatPr defaultRowHeight="14.25" x14ac:dyDescent="0.45"/>
  <cols>
    <col min="1" max="1" width="7" customWidth="1"/>
    <col min="2" max="2" width="8.59765625" customWidth="1"/>
    <col min="3" max="3" width="15.73046875" customWidth="1"/>
    <col min="4" max="4" width="28.3984375" customWidth="1"/>
    <col min="5" max="5" width="12.265625" customWidth="1"/>
    <col min="6" max="6" width="11.86328125" customWidth="1"/>
    <col min="7" max="8" width="13.3984375" customWidth="1"/>
    <col min="9" max="9" width="13.59765625" customWidth="1"/>
    <col min="10" max="12" width="13.3984375" customWidth="1"/>
    <col min="13" max="13" width="102.86328125" customWidth="1"/>
  </cols>
  <sheetData>
    <row r="1" spans="1:13" s="67" customFormat="1" ht="34.5" customHeight="1" x14ac:dyDescent="0.45">
      <c r="A1" s="287" t="s">
        <v>26</v>
      </c>
      <c r="B1" s="287"/>
      <c r="C1" s="287"/>
      <c r="D1" s="288" t="s">
        <v>354</v>
      </c>
      <c r="E1" s="288"/>
      <c r="F1" s="288"/>
      <c r="G1" s="288"/>
      <c r="H1" s="288"/>
      <c r="I1" s="288"/>
      <c r="J1" s="288"/>
      <c r="K1" s="288"/>
      <c r="L1" s="288"/>
      <c r="M1" s="205"/>
    </row>
    <row r="2" spans="1:13" s="67" customFormat="1" ht="18.399999999999999" customHeight="1" x14ac:dyDescent="0.45">
      <c r="A2" s="52" t="s">
        <v>158</v>
      </c>
      <c r="B2" s="274" t="s">
        <v>114</v>
      </c>
      <c r="C2" s="274"/>
      <c r="D2" s="275"/>
      <c r="E2" s="276" t="s">
        <v>262</v>
      </c>
      <c r="F2" s="277"/>
      <c r="G2" s="277"/>
      <c r="H2" s="274" t="s">
        <v>424</v>
      </c>
      <c r="I2" s="274"/>
      <c r="J2" s="274"/>
      <c r="K2" s="274"/>
      <c r="L2" s="275"/>
      <c r="M2" s="205"/>
    </row>
    <row r="3" spans="1:13" s="67" customFormat="1" x14ac:dyDescent="0.45">
      <c r="A3" s="289" t="s">
        <v>116</v>
      </c>
      <c r="B3" s="290"/>
      <c r="C3" s="290"/>
      <c r="D3" s="291" t="s">
        <v>1119</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748</v>
      </c>
      <c r="D6" s="300"/>
      <c r="E6" s="301" t="s">
        <v>259</v>
      </c>
      <c r="F6" s="302"/>
      <c r="G6" s="299">
        <f>F17</f>
        <v>55</v>
      </c>
      <c r="H6" s="300"/>
      <c r="I6" s="301" t="s">
        <v>260</v>
      </c>
      <c r="J6" s="302"/>
      <c r="K6" s="302"/>
      <c r="L6" s="148">
        <f>T!C32</f>
        <v>6.2604340567612689E-3</v>
      </c>
      <c r="M6" s="205"/>
    </row>
    <row r="7" spans="1:13" s="67" customFormat="1" ht="13.9" customHeight="1" x14ac:dyDescent="0.45">
      <c r="A7" s="247"/>
      <c r="B7" s="245"/>
      <c r="C7" s="245"/>
      <c r="D7" s="245"/>
      <c r="E7" s="245"/>
      <c r="F7" s="245"/>
      <c r="G7" s="245"/>
      <c r="H7" s="245"/>
      <c r="I7" s="245"/>
      <c r="J7" s="245"/>
      <c r="K7" s="245"/>
      <c r="L7" s="24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271" t="s">
        <v>161</v>
      </c>
      <c r="B10" s="272"/>
      <c r="C10" s="272"/>
      <c r="D10" s="272"/>
      <c r="E10" s="272"/>
      <c r="F10" s="272"/>
      <c r="G10" s="272"/>
      <c r="H10" s="272"/>
      <c r="I10" s="272"/>
      <c r="J10" s="272"/>
      <c r="K10" s="272"/>
      <c r="L10" s="273"/>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271" t="s">
        <v>162</v>
      </c>
      <c r="B12" s="272"/>
      <c r="C12" s="272"/>
      <c r="D12" s="272"/>
      <c r="E12" s="272"/>
      <c r="F12" s="272"/>
      <c r="G12" s="272"/>
      <c r="H12" s="272"/>
      <c r="I12" s="272"/>
      <c r="J12" s="272"/>
      <c r="K12" s="272"/>
      <c r="L12" s="273"/>
      <c r="M12" s="205"/>
    </row>
    <row r="13" spans="1:13" s="67" customFormat="1" ht="264.39999999999998" customHeight="1" x14ac:dyDescent="0.45">
      <c r="A13" s="280"/>
      <c r="B13" s="226"/>
      <c r="C13" s="226"/>
      <c r="D13" s="226"/>
      <c r="E13" s="226"/>
      <c r="F13" s="226"/>
      <c r="G13" s="226"/>
      <c r="H13" s="226"/>
      <c r="I13" s="226"/>
      <c r="J13" s="226"/>
      <c r="K13" s="226"/>
      <c r="L13" s="281"/>
      <c r="M13" s="205"/>
    </row>
    <row r="14" spans="1:13" s="67" customFormat="1" x14ac:dyDescent="0.45">
      <c r="A14" s="271" t="s">
        <v>163</v>
      </c>
      <c r="B14" s="272"/>
      <c r="C14" s="272"/>
      <c r="D14" s="272"/>
      <c r="E14" s="272"/>
      <c r="F14" s="272"/>
      <c r="G14" s="272"/>
      <c r="H14" s="272"/>
      <c r="I14" s="272"/>
      <c r="J14" s="272"/>
      <c r="K14" s="272"/>
      <c r="L14" s="273"/>
      <c r="M14" s="205"/>
    </row>
    <row r="15" spans="1:13" s="67" customFormat="1" ht="42.75" x14ac:dyDescent="0.45">
      <c r="A15" s="282" t="s">
        <v>164</v>
      </c>
      <c r="B15" s="283"/>
      <c r="C15" s="283"/>
      <c r="D15" s="283"/>
      <c r="E15" s="283"/>
      <c r="F15" s="60" t="s">
        <v>38</v>
      </c>
      <c r="G15" s="37" t="s">
        <v>39</v>
      </c>
      <c r="H15" s="38" t="s">
        <v>187</v>
      </c>
      <c r="I15" s="39" t="s">
        <v>42</v>
      </c>
      <c r="J15" s="40" t="s">
        <v>188</v>
      </c>
      <c r="K15" s="41" t="s">
        <v>43</v>
      </c>
      <c r="L15" s="42" t="s">
        <v>40</v>
      </c>
      <c r="M15" s="205"/>
    </row>
    <row r="16" spans="1:13" s="67" customFormat="1" ht="14.25" customHeight="1" x14ac:dyDescent="0.45">
      <c r="A16" s="278" t="s">
        <v>355</v>
      </c>
      <c r="B16" s="279"/>
      <c r="C16" s="279"/>
      <c r="D16" s="279"/>
      <c r="E16" s="279"/>
      <c r="F16" s="9">
        <v>1</v>
      </c>
      <c r="G16" s="15">
        <f>G17/$F$17</f>
        <v>0.23636363636363636</v>
      </c>
      <c r="H16" s="16">
        <f t="shared" ref="H16:L16" si="0">H17/$F$17</f>
        <v>0</v>
      </c>
      <c r="I16" s="12">
        <f t="shared" si="0"/>
        <v>0.76363636363636367</v>
      </c>
      <c r="J16" s="24">
        <f t="shared" si="0"/>
        <v>0</v>
      </c>
      <c r="K16" s="18">
        <f t="shared" si="0"/>
        <v>0</v>
      </c>
      <c r="L16" s="14">
        <f t="shared" si="0"/>
        <v>0</v>
      </c>
      <c r="M16" s="205"/>
    </row>
    <row r="17" spans="1:13" s="67" customFormat="1" ht="14.25" customHeight="1" x14ac:dyDescent="0.45">
      <c r="A17" s="278" t="s">
        <v>356</v>
      </c>
      <c r="B17" s="279"/>
      <c r="C17" s="279"/>
      <c r="D17" s="279"/>
      <c r="E17" s="279"/>
      <c r="F17" s="4">
        <f>SUM(G17:L17)</f>
        <v>55</v>
      </c>
      <c r="G17" s="20">
        <f t="shared" ref="G17:L17" si="1">SUM(G18:G22)</f>
        <v>13</v>
      </c>
      <c r="H17" s="21">
        <f t="shared" si="1"/>
        <v>0</v>
      </c>
      <c r="I17" s="22">
        <f t="shared" si="1"/>
        <v>42</v>
      </c>
      <c r="J17" s="25">
        <f t="shared" si="1"/>
        <v>0</v>
      </c>
      <c r="K17" s="23">
        <f t="shared" si="1"/>
        <v>0</v>
      </c>
      <c r="L17" s="5">
        <f t="shared" si="1"/>
        <v>0</v>
      </c>
      <c r="M17" s="205"/>
    </row>
    <row r="18" spans="1:13" s="67" customFormat="1" ht="14.65" customHeight="1" x14ac:dyDescent="0.45">
      <c r="A18" s="44" t="s">
        <v>146</v>
      </c>
      <c r="B18" s="247" t="s">
        <v>749</v>
      </c>
      <c r="C18" s="245"/>
      <c r="D18" s="245"/>
      <c r="E18" s="245"/>
      <c r="F18" s="3">
        <f t="shared" ref="F18:F22" si="2">SUM(G18:L18)</f>
        <v>2</v>
      </c>
      <c r="G18" s="27">
        <v>2</v>
      </c>
      <c r="H18" s="27">
        <v>0</v>
      </c>
      <c r="I18" s="27">
        <v>0</v>
      </c>
      <c r="J18" s="27">
        <v>0</v>
      </c>
      <c r="K18" s="27">
        <v>0</v>
      </c>
      <c r="L18" s="27">
        <v>0</v>
      </c>
      <c r="M18" s="205"/>
    </row>
    <row r="19" spans="1:13" s="67" customFormat="1" ht="14.25" customHeight="1" x14ac:dyDescent="0.45">
      <c r="A19" s="44" t="s">
        <v>147</v>
      </c>
      <c r="B19" s="247" t="s">
        <v>750</v>
      </c>
      <c r="C19" s="245"/>
      <c r="D19" s="245"/>
      <c r="E19" s="245"/>
      <c r="F19" s="3">
        <f t="shared" si="2"/>
        <v>6</v>
      </c>
      <c r="G19" s="27">
        <v>6</v>
      </c>
      <c r="H19" s="27">
        <v>0</v>
      </c>
      <c r="I19" s="27">
        <v>0</v>
      </c>
      <c r="J19" s="27">
        <v>0</v>
      </c>
      <c r="K19" s="27">
        <v>0</v>
      </c>
      <c r="L19" s="27">
        <v>0</v>
      </c>
      <c r="M19" s="205"/>
    </row>
    <row r="20" spans="1:13" s="67" customFormat="1" ht="14.25" customHeight="1" x14ac:dyDescent="0.45">
      <c r="A20" s="44" t="s">
        <v>148</v>
      </c>
      <c r="B20" s="247" t="s">
        <v>751</v>
      </c>
      <c r="C20" s="245"/>
      <c r="D20" s="245"/>
      <c r="E20" s="245"/>
      <c r="F20" s="3">
        <f t="shared" si="2"/>
        <v>4</v>
      </c>
      <c r="G20" s="27">
        <v>4</v>
      </c>
      <c r="H20" s="27">
        <v>0</v>
      </c>
      <c r="I20" s="27">
        <v>0</v>
      </c>
      <c r="J20" s="27">
        <v>0</v>
      </c>
      <c r="K20" s="27">
        <v>0</v>
      </c>
      <c r="L20" s="27">
        <v>0</v>
      </c>
      <c r="M20" s="205"/>
    </row>
    <row r="21" spans="1:13" s="67" customFormat="1" ht="14.25" customHeight="1" x14ac:dyDescent="0.45">
      <c r="A21" s="44" t="s">
        <v>149</v>
      </c>
      <c r="B21" s="247" t="s">
        <v>752</v>
      </c>
      <c r="C21" s="245"/>
      <c r="D21" s="245"/>
      <c r="E21" s="245"/>
      <c r="F21" s="3">
        <f t="shared" si="2"/>
        <v>1</v>
      </c>
      <c r="G21" s="27">
        <v>1</v>
      </c>
      <c r="H21" s="27">
        <v>0</v>
      </c>
      <c r="I21" s="27">
        <v>0</v>
      </c>
      <c r="J21" s="27">
        <v>0</v>
      </c>
      <c r="K21" s="27">
        <v>0</v>
      </c>
      <c r="L21" s="27">
        <v>0</v>
      </c>
      <c r="M21" s="205"/>
    </row>
    <row r="22" spans="1:13" s="67" customFormat="1" ht="14.25" customHeight="1" x14ac:dyDescent="0.45">
      <c r="A22" s="44" t="s">
        <v>349</v>
      </c>
      <c r="B22" s="247" t="s">
        <v>350</v>
      </c>
      <c r="C22" s="245"/>
      <c r="D22" s="245"/>
      <c r="E22" s="245"/>
      <c r="F22" s="3">
        <f t="shared" si="2"/>
        <v>42</v>
      </c>
      <c r="G22" s="27">
        <v>0</v>
      </c>
      <c r="H22" s="27">
        <v>0</v>
      </c>
      <c r="I22" s="27">
        <v>42</v>
      </c>
      <c r="J22" s="27">
        <v>0</v>
      </c>
      <c r="K22" s="27">
        <v>0</v>
      </c>
      <c r="L22" s="27">
        <v>0</v>
      </c>
      <c r="M22" s="205"/>
    </row>
    <row r="23" spans="1:13" s="67" customFormat="1" ht="4.1500000000000004" customHeight="1" x14ac:dyDescent="0.45">
      <c r="A23" s="211"/>
      <c r="B23" s="211"/>
      <c r="C23" s="211"/>
      <c r="D23" s="211"/>
      <c r="E23" s="211"/>
      <c r="F23" s="211"/>
      <c r="G23" s="211"/>
      <c r="H23" s="211"/>
      <c r="I23" s="211"/>
      <c r="J23" s="211"/>
      <c r="K23" s="211"/>
      <c r="L23" s="211"/>
      <c r="M23" s="205"/>
    </row>
    <row r="24" spans="1:13" ht="142.5" customHeight="1" x14ac:dyDescent="0.45">
      <c r="A24" s="230"/>
      <c r="B24" s="230"/>
      <c r="C24" s="230"/>
      <c r="D24" s="230"/>
      <c r="E24" s="230"/>
      <c r="F24" s="230"/>
      <c r="G24" s="230"/>
      <c r="H24" s="230"/>
      <c r="I24" s="230"/>
      <c r="J24" s="230"/>
      <c r="K24" s="230"/>
      <c r="L24" s="230"/>
      <c r="M24" s="205"/>
    </row>
  </sheetData>
  <mergeCells count="33">
    <mergeCell ref="M1:M24"/>
    <mergeCell ref="A24:L24"/>
    <mergeCell ref="B19:E19"/>
    <mergeCell ref="B20:E20"/>
    <mergeCell ref="B21:E21"/>
    <mergeCell ref="B22:E22"/>
    <mergeCell ref="A23:L23"/>
    <mergeCell ref="B18:E18"/>
    <mergeCell ref="A7:L7"/>
    <mergeCell ref="A8:L8"/>
    <mergeCell ref="A9:L9"/>
    <mergeCell ref="A10:L10"/>
    <mergeCell ref="A11:L11"/>
    <mergeCell ref="A12:L12"/>
    <mergeCell ref="A13:L13"/>
    <mergeCell ref="A14:L14"/>
    <mergeCell ref="A15:E15"/>
    <mergeCell ref="A16:E16"/>
    <mergeCell ref="A17:E17"/>
    <mergeCell ref="A4:L4"/>
    <mergeCell ref="A5:L5"/>
    <mergeCell ref="A6:B6"/>
    <mergeCell ref="C6:D6"/>
    <mergeCell ref="E6:F6"/>
    <mergeCell ref="G6:H6"/>
    <mergeCell ref="I6:K6"/>
    <mergeCell ref="A3:C3"/>
    <mergeCell ref="D3:L3"/>
    <mergeCell ref="A1:C1"/>
    <mergeCell ref="D1:L1"/>
    <mergeCell ref="B2:D2"/>
    <mergeCell ref="E2:G2"/>
    <mergeCell ref="H2:L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57236-EE91-477C-A27E-784342E95A23}">
  <dimension ref="A1:M27"/>
  <sheetViews>
    <sheetView workbookViewId="0">
      <selection activeCell="M1" sqref="M1:M27"/>
    </sheetView>
  </sheetViews>
  <sheetFormatPr defaultRowHeight="14.25" x14ac:dyDescent="0.45"/>
  <cols>
    <col min="1" max="1" width="7" customWidth="1"/>
    <col min="2" max="2" width="8.59765625" customWidth="1"/>
    <col min="3" max="3" width="13.8632812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106.73046875" customWidth="1"/>
  </cols>
  <sheetData>
    <row r="1" spans="1:13" s="67" customFormat="1" ht="34.5" customHeight="1" x14ac:dyDescent="0.45">
      <c r="A1" s="287" t="s">
        <v>27</v>
      </c>
      <c r="B1" s="287"/>
      <c r="C1" s="287"/>
      <c r="D1" s="288" t="s">
        <v>357</v>
      </c>
      <c r="E1" s="288"/>
      <c r="F1" s="288"/>
      <c r="G1" s="288"/>
      <c r="H1" s="288"/>
      <c r="I1" s="288"/>
      <c r="J1" s="288"/>
      <c r="K1" s="288"/>
      <c r="L1" s="288"/>
      <c r="M1" s="205"/>
    </row>
    <row r="2" spans="1:13" s="67" customFormat="1" ht="18.399999999999999" customHeight="1" x14ac:dyDescent="0.45">
      <c r="A2" s="52" t="s">
        <v>158</v>
      </c>
      <c r="B2" s="274" t="s">
        <v>114</v>
      </c>
      <c r="C2" s="274"/>
      <c r="D2" s="275"/>
      <c r="E2" s="276" t="s">
        <v>262</v>
      </c>
      <c r="F2" s="277"/>
      <c r="G2" s="277"/>
      <c r="H2" s="274" t="s">
        <v>757</v>
      </c>
      <c r="I2" s="274"/>
      <c r="J2" s="274"/>
      <c r="K2" s="274"/>
      <c r="L2" s="275"/>
      <c r="M2" s="205"/>
    </row>
    <row r="3" spans="1:13" s="67" customFormat="1" x14ac:dyDescent="0.45">
      <c r="A3" s="289" t="s">
        <v>116</v>
      </c>
      <c r="B3" s="290"/>
      <c r="C3" s="290"/>
      <c r="D3" s="291" t="s">
        <v>1118</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360</v>
      </c>
      <c r="D6" s="300"/>
      <c r="E6" s="301" t="s">
        <v>259</v>
      </c>
      <c r="F6" s="302"/>
      <c r="G6" s="299">
        <f>F15</f>
        <v>22</v>
      </c>
      <c r="H6" s="300"/>
      <c r="I6" s="301" t="s">
        <v>260</v>
      </c>
      <c r="J6" s="302"/>
      <c r="K6" s="302"/>
      <c r="L6" s="148">
        <f>T!C34</f>
        <v>4.5909849749582636E-3</v>
      </c>
      <c r="M6" s="205"/>
    </row>
    <row r="7" spans="1:13" s="67" customFormat="1" ht="13.9" customHeight="1" x14ac:dyDescent="0.45">
      <c r="A7" s="247"/>
      <c r="B7" s="245"/>
      <c r="C7" s="245"/>
      <c r="D7" s="245"/>
      <c r="E7" s="245"/>
      <c r="F7" s="245"/>
      <c r="G7" s="245"/>
      <c r="H7" s="245"/>
      <c r="I7" s="245"/>
      <c r="J7" s="245"/>
      <c r="K7" s="245"/>
      <c r="L7" s="24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271" t="s">
        <v>161</v>
      </c>
      <c r="B10" s="272"/>
      <c r="C10" s="272"/>
      <c r="D10" s="272"/>
      <c r="E10" s="272"/>
      <c r="F10" s="272"/>
      <c r="G10" s="272"/>
      <c r="H10" s="272"/>
      <c r="I10" s="272"/>
      <c r="J10" s="272"/>
      <c r="K10" s="272"/>
      <c r="L10" s="273"/>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271" t="s">
        <v>163</v>
      </c>
      <c r="B12" s="272"/>
      <c r="C12" s="272"/>
      <c r="D12" s="272"/>
      <c r="E12" s="272"/>
      <c r="F12" s="272"/>
      <c r="G12" s="272"/>
      <c r="H12" s="272"/>
      <c r="I12" s="272"/>
      <c r="J12" s="272"/>
      <c r="K12" s="272"/>
      <c r="L12" s="273"/>
      <c r="M12" s="205"/>
    </row>
    <row r="13" spans="1:13" s="67" customFormat="1" ht="42.75" x14ac:dyDescent="0.45">
      <c r="A13" s="282" t="s">
        <v>164</v>
      </c>
      <c r="B13" s="283"/>
      <c r="C13" s="283"/>
      <c r="D13" s="283"/>
      <c r="E13" s="283"/>
      <c r="F13" s="60" t="s">
        <v>38</v>
      </c>
      <c r="G13" s="37" t="s">
        <v>39</v>
      </c>
      <c r="H13" s="38" t="s">
        <v>187</v>
      </c>
      <c r="I13" s="39" t="s">
        <v>42</v>
      </c>
      <c r="J13" s="40" t="s">
        <v>188</v>
      </c>
      <c r="K13" s="41" t="s">
        <v>43</v>
      </c>
      <c r="L13" s="42" t="s">
        <v>40</v>
      </c>
      <c r="M13" s="205"/>
    </row>
    <row r="14" spans="1:13" s="67" customFormat="1" ht="14.25" customHeight="1" x14ac:dyDescent="0.45">
      <c r="A14" s="278" t="s">
        <v>358</v>
      </c>
      <c r="B14" s="279"/>
      <c r="C14" s="279"/>
      <c r="D14" s="279"/>
      <c r="E14" s="279"/>
      <c r="F14" s="9">
        <v>1</v>
      </c>
      <c r="G14" s="10">
        <f>G15/$F$15</f>
        <v>9.0909090909090912E-2</v>
      </c>
      <c r="H14" s="11">
        <f t="shared" ref="H14:L14" si="0">H15/$F$15</f>
        <v>0.40909090909090912</v>
      </c>
      <c r="I14" s="12">
        <f t="shared" si="0"/>
        <v>0.45454545454545453</v>
      </c>
      <c r="J14" s="26">
        <f t="shared" si="0"/>
        <v>0</v>
      </c>
      <c r="K14" s="13">
        <f t="shared" si="0"/>
        <v>0</v>
      </c>
      <c r="L14" s="14">
        <f t="shared" si="0"/>
        <v>4.5454545454545456E-2</v>
      </c>
      <c r="M14" s="205"/>
    </row>
    <row r="15" spans="1:13" s="67" customFormat="1" ht="14.25" customHeight="1" x14ac:dyDescent="0.45">
      <c r="A15" s="278" t="s">
        <v>359</v>
      </c>
      <c r="B15" s="279"/>
      <c r="C15" s="279"/>
      <c r="D15" s="279"/>
      <c r="E15" s="279"/>
      <c r="F15" s="4">
        <f>SUM(G15:L15)</f>
        <v>22</v>
      </c>
      <c r="G15" s="20">
        <v>2</v>
      </c>
      <c r="H15" s="21">
        <v>9</v>
      </c>
      <c r="I15" s="22">
        <v>10</v>
      </c>
      <c r="J15" s="25">
        <v>0</v>
      </c>
      <c r="K15" s="23">
        <v>0</v>
      </c>
      <c r="L15" s="5">
        <v>1</v>
      </c>
      <c r="M15" s="205"/>
    </row>
    <row r="16" spans="1:13" s="67" customFormat="1" ht="4.1500000000000004" customHeight="1" x14ac:dyDescent="0.45">
      <c r="A16" s="211"/>
      <c r="B16" s="211"/>
      <c r="C16" s="211"/>
      <c r="D16" s="211"/>
      <c r="E16" s="211"/>
      <c r="F16" s="211"/>
      <c r="G16" s="211"/>
      <c r="H16" s="211"/>
      <c r="I16" s="211"/>
      <c r="J16" s="211"/>
      <c r="K16" s="211"/>
      <c r="L16" s="211"/>
      <c r="M16" s="205"/>
    </row>
    <row r="17" spans="1:13" s="67" customFormat="1" ht="39.75" customHeight="1" x14ac:dyDescent="0.45">
      <c r="A17" s="268" t="s">
        <v>165</v>
      </c>
      <c r="B17" s="268"/>
      <c r="C17" s="268"/>
      <c r="D17" s="268"/>
      <c r="E17" s="268"/>
      <c r="F17" s="268"/>
      <c r="G17" s="268"/>
      <c r="H17" s="268"/>
      <c r="I17" s="268"/>
      <c r="J17" s="268"/>
      <c r="K17" s="268"/>
      <c r="L17" s="268"/>
      <c r="M17" s="205"/>
    </row>
    <row r="18" spans="1:13" s="67" customFormat="1" x14ac:dyDescent="0.45">
      <c r="A18" s="251" t="s">
        <v>118</v>
      </c>
      <c r="B18" s="251"/>
      <c r="C18" s="251"/>
      <c r="D18" s="251"/>
      <c r="E18" s="251"/>
      <c r="F18" s="251"/>
      <c r="G18" s="251"/>
      <c r="H18" s="251"/>
      <c r="I18" s="251"/>
      <c r="J18" s="251"/>
      <c r="K18" s="251"/>
      <c r="L18" s="251"/>
      <c r="M18" s="205"/>
    </row>
    <row r="19" spans="1:13" s="90" customFormat="1" x14ac:dyDescent="0.45">
      <c r="A19" s="248" t="s">
        <v>155</v>
      </c>
      <c r="B19" s="249"/>
      <c r="C19" s="96" t="s">
        <v>156</v>
      </c>
      <c r="D19" s="96" t="s">
        <v>122</v>
      </c>
      <c r="E19" s="243" t="s">
        <v>123</v>
      </c>
      <c r="F19" s="243"/>
      <c r="G19" s="243"/>
      <c r="H19" s="243"/>
      <c r="I19" s="243" t="s">
        <v>124</v>
      </c>
      <c r="J19" s="243"/>
      <c r="K19" s="243"/>
      <c r="L19" s="243"/>
      <c r="M19" s="205"/>
    </row>
    <row r="20" spans="1:13" s="67" customFormat="1" ht="71.25" x14ac:dyDescent="0.45">
      <c r="A20" s="240" t="s">
        <v>425</v>
      </c>
      <c r="B20" s="241"/>
      <c r="C20" s="43" t="s">
        <v>170</v>
      </c>
      <c r="D20" s="2" t="s">
        <v>428</v>
      </c>
      <c r="E20" s="172" t="s">
        <v>270</v>
      </c>
      <c r="F20" s="172"/>
      <c r="G20" s="172"/>
      <c r="H20" s="172"/>
      <c r="I20" s="171" t="s">
        <v>1058</v>
      </c>
      <c r="J20" s="171"/>
      <c r="K20" s="171"/>
      <c r="L20" s="171"/>
      <c r="M20" s="205"/>
    </row>
    <row r="21" spans="1:13" s="67" customFormat="1" ht="8.1" customHeight="1" x14ac:dyDescent="0.45">
      <c r="A21" s="231"/>
      <c r="B21" s="231"/>
      <c r="C21" s="231"/>
      <c r="D21" s="231"/>
      <c r="E21" s="231"/>
      <c r="F21" s="231"/>
      <c r="G21" s="231"/>
      <c r="H21" s="231"/>
      <c r="I21" s="231"/>
      <c r="J21" s="231"/>
      <c r="K21" s="231"/>
      <c r="L21" s="231"/>
      <c r="M21" s="205"/>
    </row>
    <row r="22" spans="1:13" s="67" customFormat="1" x14ac:dyDescent="0.45">
      <c r="A22" s="235" t="s">
        <v>125</v>
      </c>
      <c r="B22" s="235"/>
      <c r="C22" s="235"/>
      <c r="D22" s="235"/>
      <c r="E22" s="235"/>
      <c r="F22" s="235"/>
      <c r="G22" s="235"/>
      <c r="H22" s="235"/>
      <c r="I22" s="235"/>
      <c r="J22" s="235"/>
      <c r="K22" s="235"/>
      <c r="L22" s="235"/>
      <c r="M22" s="205"/>
    </row>
    <row r="23" spans="1:13" s="90" customFormat="1" x14ac:dyDescent="0.45">
      <c r="A23" s="248" t="s">
        <v>155</v>
      </c>
      <c r="B23" s="249"/>
      <c r="C23" s="96" t="s">
        <v>156</v>
      </c>
      <c r="D23" s="248" t="s">
        <v>122</v>
      </c>
      <c r="E23" s="249"/>
      <c r="F23" s="248" t="s">
        <v>123</v>
      </c>
      <c r="G23" s="250"/>
      <c r="H23" s="249"/>
      <c r="I23" s="243" t="s">
        <v>124</v>
      </c>
      <c r="J23" s="243"/>
      <c r="K23" s="243"/>
      <c r="L23" s="243"/>
      <c r="M23" s="205"/>
    </row>
    <row r="24" spans="1:13" s="67" customFormat="1" x14ac:dyDescent="0.45">
      <c r="A24" s="240">
        <v>7</v>
      </c>
      <c r="B24" s="241"/>
      <c r="C24" s="77" t="s">
        <v>427</v>
      </c>
      <c r="D24" s="240" t="s">
        <v>426</v>
      </c>
      <c r="E24" s="241"/>
      <c r="F24" s="240" t="s">
        <v>280</v>
      </c>
      <c r="G24" s="261"/>
      <c r="H24" s="241"/>
      <c r="I24" s="172" t="s">
        <v>1057</v>
      </c>
      <c r="J24" s="172"/>
      <c r="K24" s="172"/>
      <c r="L24" s="172"/>
      <c r="M24" s="205"/>
    </row>
    <row r="25" spans="1:13" s="67" customFormat="1" ht="8.1" customHeight="1" x14ac:dyDescent="0.45">
      <c r="A25" s="231"/>
      <c r="B25" s="231"/>
      <c r="C25" s="231"/>
      <c r="D25" s="231"/>
      <c r="E25" s="231"/>
      <c r="F25" s="231"/>
      <c r="G25" s="231"/>
      <c r="H25" s="231"/>
      <c r="I25" s="231"/>
      <c r="J25" s="231"/>
      <c r="K25" s="231"/>
      <c r="L25" s="231"/>
      <c r="M25" s="205"/>
    </row>
    <row r="26" spans="1:13" s="67" customFormat="1" ht="4.1500000000000004" customHeight="1" x14ac:dyDescent="0.45">
      <c r="A26" s="211"/>
      <c r="B26" s="211"/>
      <c r="C26" s="211"/>
      <c r="D26" s="211"/>
      <c r="E26" s="211"/>
      <c r="F26" s="211"/>
      <c r="G26" s="211"/>
      <c r="H26" s="211"/>
      <c r="I26" s="211"/>
      <c r="J26" s="211"/>
      <c r="K26" s="211"/>
      <c r="L26" s="211"/>
      <c r="M26" s="205"/>
    </row>
    <row r="27" spans="1:13" s="67" customFormat="1" ht="142.5" customHeight="1" x14ac:dyDescent="0.45">
      <c r="A27" s="226"/>
      <c r="B27" s="226"/>
      <c r="C27" s="226"/>
      <c r="D27" s="226"/>
      <c r="E27" s="226"/>
      <c r="F27" s="226"/>
      <c r="G27" s="226"/>
      <c r="H27" s="226"/>
      <c r="I27" s="226"/>
      <c r="J27" s="226"/>
      <c r="K27" s="226"/>
      <c r="L27" s="226"/>
      <c r="M27" s="205"/>
    </row>
  </sheetData>
  <mergeCells count="46">
    <mergeCell ref="M1:M27"/>
    <mergeCell ref="A27:L27"/>
    <mergeCell ref="A24:B24"/>
    <mergeCell ref="D24:E24"/>
    <mergeCell ref="F24:H24"/>
    <mergeCell ref="I24:L24"/>
    <mergeCell ref="A25:L25"/>
    <mergeCell ref="A26:L26"/>
    <mergeCell ref="A22:L22"/>
    <mergeCell ref="A23:B23"/>
    <mergeCell ref="D23:E23"/>
    <mergeCell ref="F23:H23"/>
    <mergeCell ref="I23:L23"/>
    <mergeCell ref="A17:L17"/>
    <mergeCell ref="A18:L18"/>
    <mergeCell ref="A21:L21"/>
    <mergeCell ref="A19:B19"/>
    <mergeCell ref="E19:H19"/>
    <mergeCell ref="I19:L19"/>
    <mergeCell ref="A20:B20"/>
    <mergeCell ref="E20:H20"/>
    <mergeCell ref="I20:L20"/>
    <mergeCell ref="A12:L12"/>
    <mergeCell ref="A13:E13"/>
    <mergeCell ref="A14:E14"/>
    <mergeCell ref="A15:E15"/>
    <mergeCell ref="A16:L16"/>
    <mergeCell ref="A7:L7"/>
    <mergeCell ref="A8:L8"/>
    <mergeCell ref="A9:L9"/>
    <mergeCell ref="A10:L10"/>
    <mergeCell ref="A11:L11"/>
    <mergeCell ref="A4:L4"/>
    <mergeCell ref="A5:L5"/>
    <mergeCell ref="A6:B6"/>
    <mergeCell ref="C6:D6"/>
    <mergeCell ref="E6:F6"/>
    <mergeCell ref="G6:H6"/>
    <mergeCell ref="I6:K6"/>
    <mergeCell ref="A3:C3"/>
    <mergeCell ref="D3:L3"/>
    <mergeCell ref="A1:C1"/>
    <mergeCell ref="D1:L1"/>
    <mergeCell ref="B2:D2"/>
    <mergeCell ref="E2:G2"/>
    <mergeCell ref="H2:L2"/>
  </mergeCells>
  <hyperlinks>
    <hyperlink ref="C24" r:id="rId1" xr:uid="{E5D3FC39-925F-4CE2-8B89-AAA0A444F8FF}"/>
  </hyperlink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9F863-B922-4C7D-AF50-F5FA9C933BDA}">
  <dimension ref="A1:M26"/>
  <sheetViews>
    <sheetView workbookViewId="0">
      <selection activeCell="M1" sqref="M1:M26"/>
    </sheetView>
  </sheetViews>
  <sheetFormatPr defaultRowHeight="14.25" x14ac:dyDescent="0.45"/>
  <cols>
    <col min="1" max="1" width="7" customWidth="1"/>
    <col min="2" max="2" width="8.59765625" customWidth="1"/>
    <col min="3" max="3" width="14.5976562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104.86328125" customWidth="1"/>
  </cols>
  <sheetData>
    <row r="1" spans="1:13" s="67" customFormat="1" ht="34.5" customHeight="1" x14ac:dyDescent="0.45">
      <c r="A1" s="287" t="s">
        <v>28</v>
      </c>
      <c r="B1" s="287"/>
      <c r="C1" s="287"/>
      <c r="D1" s="288" t="s">
        <v>361</v>
      </c>
      <c r="E1" s="288"/>
      <c r="F1" s="288"/>
      <c r="G1" s="288"/>
      <c r="H1" s="288"/>
      <c r="I1" s="288"/>
      <c r="J1" s="288"/>
      <c r="K1" s="288"/>
      <c r="L1" s="288"/>
      <c r="M1" s="205"/>
    </row>
    <row r="2" spans="1:13" s="67" customFormat="1" ht="18.399999999999999" customHeight="1" x14ac:dyDescent="0.45">
      <c r="A2" s="52" t="s">
        <v>158</v>
      </c>
      <c r="B2" s="274" t="s">
        <v>114</v>
      </c>
      <c r="C2" s="274"/>
      <c r="D2" s="275"/>
      <c r="E2" s="276" t="s">
        <v>262</v>
      </c>
      <c r="F2" s="277"/>
      <c r="G2" s="277"/>
      <c r="H2" s="274" t="s">
        <v>758</v>
      </c>
      <c r="I2" s="274"/>
      <c r="J2" s="274"/>
      <c r="K2" s="274"/>
      <c r="L2" s="275"/>
      <c r="M2" s="205"/>
    </row>
    <row r="3" spans="1:13" s="67" customFormat="1" x14ac:dyDescent="0.45">
      <c r="A3" s="289" t="s">
        <v>116</v>
      </c>
      <c r="B3" s="290"/>
      <c r="C3" s="290"/>
      <c r="D3" s="291" t="s">
        <v>1117</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306</v>
      </c>
      <c r="D6" s="300"/>
      <c r="E6" s="301" t="s">
        <v>259</v>
      </c>
      <c r="F6" s="302"/>
      <c r="G6" s="299">
        <f>F15</f>
        <v>29</v>
      </c>
      <c r="H6" s="300"/>
      <c r="I6" s="301" t="s">
        <v>260</v>
      </c>
      <c r="J6" s="302"/>
      <c r="K6" s="302"/>
      <c r="L6" s="148">
        <f>T!C35</f>
        <v>6.0517529215358933E-3</v>
      </c>
      <c r="M6" s="205"/>
    </row>
    <row r="7" spans="1:13" s="67" customFormat="1" ht="13.9" customHeight="1" x14ac:dyDescent="0.45">
      <c r="A7" s="247"/>
      <c r="B7" s="245"/>
      <c r="C7" s="245"/>
      <c r="D7" s="245"/>
      <c r="E7" s="245"/>
      <c r="F7" s="245"/>
      <c r="G7" s="245"/>
      <c r="H7" s="245"/>
      <c r="I7" s="245"/>
      <c r="J7" s="245"/>
      <c r="K7" s="245"/>
      <c r="L7" s="24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271" t="s">
        <v>161</v>
      </c>
      <c r="B10" s="272"/>
      <c r="C10" s="272"/>
      <c r="D10" s="272"/>
      <c r="E10" s="272"/>
      <c r="F10" s="272"/>
      <c r="G10" s="272"/>
      <c r="H10" s="272"/>
      <c r="I10" s="272"/>
      <c r="J10" s="272"/>
      <c r="K10" s="272"/>
      <c r="L10" s="273"/>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271" t="s">
        <v>163</v>
      </c>
      <c r="B12" s="272"/>
      <c r="C12" s="272"/>
      <c r="D12" s="272"/>
      <c r="E12" s="272"/>
      <c r="F12" s="272"/>
      <c r="G12" s="272"/>
      <c r="H12" s="272"/>
      <c r="I12" s="272"/>
      <c r="J12" s="272"/>
      <c r="K12" s="272"/>
      <c r="L12" s="273"/>
      <c r="M12" s="205"/>
    </row>
    <row r="13" spans="1:13" s="67" customFormat="1" ht="42.75" x14ac:dyDescent="0.45">
      <c r="A13" s="282" t="s">
        <v>164</v>
      </c>
      <c r="B13" s="283"/>
      <c r="C13" s="283"/>
      <c r="D13" s="283"/>
      <c r="E13" s="283"/>
      <c r="F13" s="60" t="s">
        <v>38</v>
      </c>
      <c r="G13" s="37" t="s">
        <v>39</v>
      </c>
      <c r="H13" s="38" t="s">
        <v>187</v>
      </c>
      <c r="I13" s="39" t="s">
        <v>42</v>
      </c>
      <c r="J13" s="40" t="s">
        <v>188</v>
      </c>
      <c r="K13" s="41" t="s">
        <v>43</v>
      </c>
      <c r="L13" s="42" t="s">
        <v>40</v>
      </c>
      <c r="M13" s="205"/>
    </row>
    <row r="14" spans="1:13" s="67" customFormat="1" ht="14.25" customHeight="1" x14ac:dyDescent="0.45">
      <c r="A14" s="278" t="s">
        <v>362</v>
      </c>
      <c r="B14" s="279"/>
      <c r="C14" s="279"/>
      <c r="D14" s="279"/>
      <c r="E14" s="279"/>
      <c r="F14" s="9">
        <v>1</v>
      </c>
      <c r="G14" s="10">
        <f>G15/$F$15</f>
        <v>0.93103448275862066</v>
      </c>
      <c r="H14" s="11">
        <f t="shared" ref="H14:L14" si="0">H15/$F$15</f>
        <v>0</v>
      </c>
      <c r="I14" s="12">
        <f t="shared" si="0"/>
        <v>6.8965517241379309E-2</v>
      </c>
      <c r="J14" s="26">
        <f t="shared" si="0"/>
        <v>0</v>
      </c>
      <c r="K14" s="13">
        <f t="shared" si="0"/>
        <v>0</v>
      </c>
      <c r="L14" s="14">
        <f t="shared" si="0"/>
        <v>0</v>
      </c>
      <c r="M14" s="205"/>
    </row>
    <row r="15" spans="1:13" s="67" customFormat="1" ht="14.25" customHeight="1" x14ac:dyDescent="0.45">
      <c r="A15" s="278" t="s">
        <v>363</v>
      </c>
      <c r="B15" s="279"/>
      <c r="C15" s="279"/>
      <c r="D15" s="279"/>
      <c r="E15" s="279"/>
      <c r="F15" s="4">
        <f>SUM(G15:L15)</f>
        <v>29</v>
      </c>
      <c r="G15" s="20">
        <v>27</v>
      </c>
      <c r="H15" s="21">
        <v>0</v>
      </c>
      <c r="I15" s="22">
        <v>2</v>
      </c>
      <c r="J15" s="25">
        <v>0</v>
      </c>
      <c r="K15" s="23">
        <v>0</v>
      </c>
      <c r="L15" s="5">
        <v>0</v>
      </c>
      <c r="M15" s="205"/>
    </row>
    <row r="16" spans="1:13" s="67" customFormat="1" ht="4.1500000000000004" customHeight="1" x14ac:dyDescent="0.45">
      <c r="A16" s="229"/>
      <c r="B16" s="229"/>
      <c r="C16" s="229"/>
      <c r="D16" s="229"/>
      <c r="E16" s="229"/>
      <c r="F16" s="229"/>
      <c r="G16" s="229"/>
      <c r="H16" s="229"/>
      <c r="I16" s="229"/>
      <c r="J16" s="229"/>
      <c r="K16" s="229"/>
      <c r="L16" s="229"/>
      <c r="M16" s="205"/>
    </row>
    <row r="17" spans="1:13" s="67" customFormat="1" ht="39.75" customHeight="1" x14ac:dyDescent="0.45">
      <c r="A17" s="268" t="s">
        <v>165</v>
      </c>
      <c r="B17" s="268"/>
      <c r="C17" s="268"/>
      <c r="D17" s="268"/>
      <c r="E17" s="268"/>
      <c r="F17" s="268"/>
      <c r="G17" s="268"/>
      <c r="H17" s="268"/>
      <c r="I17" s="268"/>
      <c r="J17" s="268"/>
      <c r="K17" s="268"/>
      <c r="L17" s="268"/>
      <c r="M17" s="205"/>
    </row>
    <row r="18" spans="1:13" s="67" customFormat="1" x14ac:dyDescent="0.45">
      <c r="A18" s="269" t="s">
        <v>127</v>
      </c>
      <c r="B18" s="269"/>
      <c r="C18" s="269"/>
      <c r="D18" s="269"/>
      <c r="E18" s="269"/>
      <c r="F18" s="269"/>
      <c r="G18" s="269"/>
      <c r="H18" s="269"/>
      <c r="I18" s="269"/>
      <c r="J18" s="269"/>
      <c r="K18" s="269"/>
      <c r="L18" s="269"/>
      <c r="M18" s="205"/>
    </row>
    <row r="19" spans="1:13" s="67" customFormat="1" x14ac:dyDescent="0.45">
      <c r="A19" s="248" t="s">
        <v>155</v>
      </c>
      <c r="B19" s="249"/>
      <c r="C19" s="96" t="s">
        <v>156</v>
      </c>
      <c r="D19" s="243" t="s">
        <v>157</v>
      </c>
      <c r="E19" s="243"/>
      <c r="F19" s="243"/>
      <c r="G19" s="243"/>
      <c r="H19" s="243"/>
      <c r="I19" s="243"/>
      <c r="J19" s="243"/>
      <c r="K19" s="243"/>
      <c r="L19" s="243"/>
      <c r="M19" s="205"/>
    </row>
    <row r="20" spans="1:13" s="67" customFormat="1" ht="28.5" customHeight="1" x14ac:dyDescent="0.45">
      <c r="A20" s="178" t="s">
        <v>759</v>
      </c>
      <c r="B20" s="180"/>
      <c r="C20" s="43" t="s">
        <v>170</v>
      </c>
      <c r="D20" s="172" t="s">
        <v>763</v>
      </c>
      <c r="E20" s="172"/>
      <c r="F20" s="172"/>
      <c r="G20" s="172"/>
      <c r="H20" s="172"/>
      <c r="I20" s="172"/>
      <c r="J20" s="172"/>
      <c r="K20" s="172"/>
      <c r="L20" s="172"/>
      <c r="M20" s="205"/>
    </row>
    <row r="21" spans="1:13" s="67" customFormat="1" x14ac:dyDescent="0.45">
      <c r="A21" s="240">
        <v>11</v>
      </c>
      <c r="B21" s="241"/>
      <c r="C21" s="77" t="s">
        <v>760</v>
      </c>
      <c r="D21" s="171" t="s">
        <v>764</v>
      </c>
      <c r="E21" s="171"/>
      <c r="F21" s="171"/>
      <c r="G21" s="171"/>
      <c r="H21" s="171"/>
      <c r="I21" s="171"/>
      <c r="J21" s="171"/>
      <c r="K21" s="171"/>
      <c r="L21" s="171"/>
      <c r="M21" s="205"/>
    </row>
    <row r="22" spans="1:13" s="67" customFormat="1" x14ac:dyDescent="0.45">
      <c r="A22" s="240">
        <v>13</v>
      </c>
      <c r="B22" s="241"/>
      <c r="C22" s="77" t="s">
        <v>761</v>
      </c>
      <c r="D22" s="171" t="s">
        <v>765</v>
      </c>
      <c r="E22" s="171"/>
      <c r="F22" s="171"/>
      <c r="G22" s="171"/>
      <c r="H22" s="171"/>
      <c r="I22" s="171"/>
      <c r="J22" s="171"/>
      <c r="K22" s="171"/>
      <c r="L22" s="171"/>
      <c r="M22" s="205"/>
    </row>
    <row r="23" spans="1:13" s="67" customFormat="1" ht="44.25" customHeight="1" x14ac:dyDescent="0.45">
      <c r="A23" s="240">
        <v>18</v>
      </c>
      <c r="B23" s="241"/>
      <c r="C23" s="77" t="s">
        <v>762</v>
      </c>
      <c r="D23" s="247" t="s">
        <v>766</v>
      </c>
      <c r="E23" s="245"/>
      <c r="F23" s="245"/>
      <c r="G23" s="245"/>
      <c r="H23" s="245"/>
      <c r="I23" s="245"/>
      <c r="J23" s="245"/>
      <c r="K23" s="245"/>
      <c r="L23" s="246"/>
      <c r="M23" s="205"/>
    </row>
    <row r="24" spans="1:13" ht="8.1" customHeight="1" x14ac:dyDescent="0.45">
      <c r="A24" s="236"/>
      <c r="B24" s="236"/>
      <c r="C24" s="236"/>
      <c r="D24" s="236"/>
      <c r="E24" s="236"/>
      <c r="F24" s="236"/>
      <c r="G24" s="236"/>
      <c r="H24" s="236"/>
      <c r="I24" s="236"/>
      <c r="J24" s="236"/>
      <c r="K24" s="236"/>
      <c r="L24" s="236"/>
      <c r="M24" s="205"/>
    </row>
    <row r="25" spans="1:13" ht="4.1500000000000004" customHeight="1" x14ac:dyDescent="0.45">
      <c r="A25" s="169"/>
      <c r="B25" s="169"/>
      <c r="C25" s="169"/>
      <c r="D25" s="169"/>
      <c r="E25" s="169"/>
      <c r="F25" s="169"/>
      <c r="G25" s="169"/>
      <c r="H25" s="169"/>
      <c r="I25" s="169"/>
      <c r="J25" s="169"/>
      <c r="K25" s="169"/>
      <c r="L25" s="169"/>
      <c r="M25" s="205"/>
    </row>
    <row r="26" spans="1:13" ht="142.5" customHeight="1" x14ac:dyDescent="0.45">
      <c r="A26" s="230"/>
      <c r="B26" s="230"/>
      <c r="C26" s="230"/>
      <c r="D26" s="230"/>
      <c r="E26" s="230"/>
      <c r="F26" s="230"/>
      <c r="G26" s="230"/>
      <c r="H26" s="230"/>
      <c r="I26" s="230"/>
      <c r="J26" s="230"/>
      <c r="K26" s="230"/>
      <c r="L26" s="230"/>
      <c r="M26" s="205"/>
    </row>
  </sheetData>
  <mergeCells count="40">
    <mergeCell ref="A26:L26"/>
    <mergeCell ref="A24:L24"/>
    <mergeCell ref="A25:L25"/>
    <mergeCell ref="M1:M26"/>
    <mergeCell ref="A21:B21"/>
    <mergeCell ref="D21:L21"/>
    <mergeCell ref="A22:B22"/>
    <mergeCell ref="D22:L22"/>
    <mergeCell ref="A23:B23"/>
    <mergeCell ref="D23:L23"/>
    <mergeCell ref="A19:B19"/>
    <mergeCell ref="D19:L19"/>
    <mergeCell ref="D20:L20"/>
    <mergeCell ref="A13:E13"/>
    <mergeCell ref="A14:E14"/>
    <mergeCell ref="A15:E15"/>
    <mergeCell ref="A17:L17"/>
    <mergeCell ref="A18:L18"/>
    <mergeCell ref="A20:B20"/>
    <mergeCell ref="A16:L16"/>
    <mergeCell ref="A10:L10"/>
    <mergeCell ref="A11:L11"/>
    <mergeCell ref="A12:L12"/>
    <mergeCell ref="A3:C3"/>
    <mergeCell ref="D3:L3"/>
    <mergeCell ref="A7:L7"/>
    <mergeCell ref="A8:L8"/>
    <mergeCell ref="A9:L9"/>
    <mergeCell ref="A4:L4"/>
    <mergeCell ref="A5:L5"/>
    <mergeCell ref="A6:B6"/>
    <mergeCell ref="C6:D6"/>
    <mergeCell ref="E6:F6"/>
    <mergeCell ref="G6:H6"/>
    <mergeCell ref="I6:K6"/>
    <mergeCell ref="A1:C1"/>
    <mergeCell ref="D1:L1"/>
    <mergeCell ref="B2:D2"/>
    <mergeCell ref="E2:G2"/>
    <mergeCell ref="H2:L2"/>
  </mergeCells>
  <hyperlinks>
    <hyperlink ref="C21" r:id="rId1" xr:uid="{39B7A97E-976C-40C5-8BC7-2E0B394B8487}"/>
    <hyperlink ref="C22" r:id="rId2" xr:uid="{964ADA21-1B6D-4AFB-87F0-A7013A46F91D}"/>
    <hyperlink ref="C23" r:id="rId3" xr:uid="{49BD2DD5-D0E7-4F89-B50B-8D7C49416DBC}"/>
  </hyperlinks>
  <pageMargins left="0.7" right="0.7" top="0.75" bottom="0.75" header="0.3" footer="0.3"/>
  <pageSetup paperSize="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AF7B-BF3A-4591-AB65-9E02147E8AE4}">
  <dimension ref="A1:M33"/>
  <sheetViews>
    <sheetView workbookViewId="0">
      <selection activeCell="M1" sqref="M1:M33"/>
    </sheetView>
  </sheetViews>
  <sheetFormatPr defaultRowHeight="14.25" x14ac:dyDescent="0.45"/>
  <cols>
    <col min="1" max="1" width="8" customWidth="1"/>
    <col min="2" max="2" width="8.59765625" customWidth="1"/>
    <col min="3" max="3" width="16.398437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102" customWidth="1"/>
  </cols>
  <sheetData>
    <row r="1" spans="1:13" s="67" customFormat="1" ht="34.5" customHeight="1" x14ac:dyDescent="0.45">
      <c r="A1" s="287" t="s">
        <v>29</v>
      </c>
      <c r="B1" s="287"/>
      <c r="C1" s="287"/>
      <c r="D1" s="288" t="s">
        <v>364</v>
      </c>
      <c r="E1" s="288"/>
      <c r="F1" s="288"/>
      <c r="G1" s="288"/>
      <c r="H1" s="288"/>
      <c r="I1" s="288"/>
      <c r="J1" s="288"/>
      <c r="K1" s="288"/>
      <c r="L1" s="288"/>
      <c r="M1" s="167"/>
    </row>
    <row r="2" spans="1:13" s="67" customFormat="1" ht="18.399999999999999" customHeight="1" x14ac:dyDescent="0.45">
      <c r="A2" s="52" t="s">
        <v>158</v>
      </c>
      <c r="B2" s="274" t="s">
        <v>114</v>
      </c>
      <c r="C2" s="274"/>
      <c r="D2" s="275"/>
      <c r="E2" s="276" t="s">
        <v>262</v>
      </c>
      <c r="F2" s="277"/>
      <c r="G2" s="277"/>
      <c r="H2" s="274" t="s">
        <v>429</v>
      </c>
      <c r="I2" s="274"/>
      <c r="J2" s="274"/>
      <c r="K2" s="274"/>
      <c r="L2" s="275"/>
      <c r="M2" s="167"/>
    </row>
    <row r="3" spans="1:13" s="67" customFormat="1" x14ac:dyDescent="0.45">
      <c r="A3" s="289" t="s">
        <v>116</v>
      </c>
      <c r="B3" s="290"/>
      <c r="C3" s="290"/>
      <c r="D3" s="291" t="s">
        <v>1120</v>
      </c>
      <c r="E3" s="291"/>
      <c r="F3" s="291"/>
      <c r="G3" s="291"/>
      <c r="H3" s="291"/>
      <c r="I3" s="291"/>
      <c r="J3" s="291"/>
      <c r="K3" s="291"/>
      <c r="L3" s="292"/>
      <c r="M3" s="167"/>
    </row>
    <row r="4" spans="1:13" s="67" customFormat="1" ht="4.1500000000000004" customHeight="1" x14ac:dyDescent="0.45">
      <c r="A4" s="293"/>
      <c r="B4" s="294"/>
      <c r="C4" s="294"/>
      <c r="D4" s="294"/>
      <c r="E4" s="294"/>
      <c r="F4" s="294"/>
      <c r="G4" s="294"/>
      <c r="H4" s="294"/>
      <c r="I4" s="294"/>
      <c r="J4" s="294"/>
      <c r="K4" s="294"/>
      <c r="L4" s="295"/>
      <c r="M4" s="167"/>
    </row>
    <row r="5" spans="1:13" s="67" customFormat="1" ht="39.75" customHeight="1" x14ac:dyDescent="0.45">
      <c r="A5" s="268" t="s">
        <v>159</v>
      </c>
      <c r="B5" s="268"/>
      <c r="C5" s="268"/>
      <c r="D5" s="268"/>
      <c r="E5" s="296"/>
      <c r="F5" s="296"/>
      <c r="G5" s="296"/>
      <c r="H5" s="268"/>
      <c r="I5" s="268"/>
      <c r="J5" s="268"/>
      <c r="K5" s="268"/>
      <c r="L5" s="268"/>
      <c r="M5" s="167"/>
    </row>
    <row r="6" spans="1:13" s="67" customFormat="1" ht="15.75" x14ac:dyDescent="0.45">
      <c r="A6" s="297" t="s">
        <v>257</v>
      </c>
      <c r="B6" s="298"/>
      <c r="C6" s="299" t="s">
        <v>365</v>
      </c>
      <c r="D6" s="300"/>
      <c r="E6" s="301" t="s">
        <v>259</v>
      </c>
      <c r="F6" s="302"/>
      <c r="G6" s="299">
        <f>F17</f>
        <v>81</v>
      </c>
      <c r="H6" s="300"/>
      <c r="I6" s="301" t="s">
        <v>260</v>
      </c>
      <c r="J6" s="302"/>
      <c r="K6" s="302"/>
      <c r="L6" s="148">
        <f>T!C36</f>
        <v>1.6903171953255424E-2</v>
      </c>
      <c r="M6" s="167"/>
    </row>
    <row r="7" spans="1:13" s="67" customFormat="1" ht="13.9" customHeight="1" x14ac:dyDescent="0.45">
      <c r="A7" s="247"/>
      <c r="B7" s="245"/>
      <c r="C7" s="245"/>
      <c r="D7" s="245"/>
      <c r="E7" s="245"/>
      <c r="F7" s="245"/>
      <c r="G7" s="245"/>
      <c r="H7" s="245"/>
      <c r="I7" s="245"/>
      <c r="J7" s="245"/>
      <c r="K7" s="245"/>
      <c r="L7" s="246"/>
      <c r="M7" s="167"/>
    </row>
    <row r="8" spans="1:13" s="67" customFormat="1" ht="4.1500000000000004" customHeight="1" x14ac:dyDescent="0.45">
      <c r="A8" s="293"/>
      <c r="B8" s="294"/>
      <c r="C8" s="294"/>
      <c r="D8" s="294"/>
      <c r="E8" s="294"/>
      <c r="F8" s="294"/>
      <c r="G8" s="294"/>
      <c r="H8" s="294"/>
      <c r="I8" s="294"/>
      <c r="J8" s="294"/>
      <c r="K8" s="294"/>
      <c r="L8" s="295"/>
      <c r="M8" s="167"/>
    </row>
    <row r="9" spans="1:13" s="67" customFormat="1" ht="39.75" customHeight="1" x14ac:dyDescent="0.45">
      <c r="A9" s="268" t="s">
        <v>160</v>
      </c>
      <c r="B9" s="268"/>
      <c r="C9" s="268"/>
      <c r="D9" s="268"/>
      <c r="E9" s="268"/>
      <c r="F9" s="268"/>
      <c r="G9" s="268"/>
      <c r="H9" s="268"/>
      <c r="I9" s="268"/>
      <c r="J9" s="268"/>
      <c r="K9" s="268"/>
      <c r="L9" s="268"/>
      <c r="M9" s="167"/>
    </row>
    <row r="10" spans="1:13" s="67" customFormat="1" x14ac:dyDescent="0.45">
      <c r="A10" s="271" t="s">
        <v>161</v>
      </c>
      <c r="B10" s="272"/>
      <c r="C10" s="272"/>
      <c r="D10" s="272"/>
      <c r="E10" s="272"/>
      <c r="F10" s="272"/>
      <c r="G10" s="272"/>
      <c r="H10" s="272"/>
      <c r="I10" s="272"/>
      <c r="J10" s="272"/>
      <c r="K10" s="272"/>
      <c r="L10" s="273"/>
      <c r="M10" s="167"/>
    </row>
    <row r="11" spans="1:13" s="67" customFormat="1" ht="171.75" customHeight="1" x14ac:dyDescent="0.45">
      <c r="A11" s="280"/>
      <c r="B11" s="226"/>
      <c r="C11" s="226"/>
      <c r="D11" s="226"/>
      <c r="E11" s="226"/>
      <c r="F11" s="226"/>
      <c r="G11" s="226"/>
      <c r="H11" s="226"/>
      <c r="I11" s="226"/>
      <c r="J11" s="226"/>
      <c r="K11" s="226"/>
      <c r="L11" s="281"/>
      <c r="M11" s="167"/>
    </row>
    <row r="12" spans="1:13" s="67" customFormat="1" x14ac:dyDescent="0.45">
      <c r="A12" s="271" t="s">
        <v>162</v>
      </c>
      <c r="B12" s="272"/>
      <c r="C12" s="272"/>
      <c r="D12" s="272"/>
      <c r="E12" s="272"/>
      <c r="F12" s="272"/>
      <c r="G12" s="272"/>
      <c r="H12" s="272"/>
      <c r="I12" s="272"/>
      <c r="J12" s="272"/>
      <c r="K12" s="272"/>
      <c r="L12" s="273"/>
      <c r="M12" s="167"/>
    </row>
    <row r="13" spans="1:13" s="67" customFormat="1" ht="264.39999999999998" customHeight="1" x14ac:dyDescent="0.45">
      <c r="A13" s="280"/>
      <c r="B13" s="226"/>
      <c r="C13" s="226"/>
      <c r="D13" s="226"/>
      <c r="E13" s="226"/>
      <c r="F13" s="226"/>
      <c r="G13" s="226"/>
      <c r="H13" s="226"/>
      <c r="I13" s="226"/>
      <c r="J13" s="226"/>
      <c r="K13" s="226"/>
      <c r="L13" s="281"/>
      <c r="M13" s="167"/>
    </row>
    <row r="14" spans="1:13" s="67" customFormat="1" x14ac:dyDescent="0.45">
      <c r="A14" s="271" t="s">
        <v>163</v>
      </c>
      <c r="B14" s="272"/>
      <c r="C14" s="272"/>
      <c r="D14" s="272"/>
      <c r="E14" s="272"/>
      <c r="F14" s="272"/>
      <c r="G14" s="272"/>
      <c r="H14" s="272"/>
      <c r="I14" s="272"/>
      <c r="J14" s="272"/>
      <c r="K14" s="272"/>
      <c r="L14" s="273"/>
      <c r="M14" s="167"/>
    </row>
    <row r="15" spans="1:13" s="67" customFormat="1" ht="42.75" x14ac:dyDescent="0.45">
      <c r="A15" s="282" t="s">
        <v>164</v>
      </c>
      <c r="B15" s="283"/>
      <c r="C15" s="283"/>
      <c r="D15" s="283"/>
      <c r="E15" s="283"/>
      <c r="F15" s="60" t="s">
        <v>38</v>
      </c>
      <c r="G15" s="37" t="s">
        <v>39</v>
      </c>
      <c r="H15" s="38" t="s">
        <v>187</v>
      </c>
      <c r="I15" s="39" t="s">
        <v>42</v>
      </c>
      <c r="J15" s="40" t="s">
        <v>188</v>
      </c>
      <c r="K15" s="41" t="s">
        <v>43</v>
      </c>
      <c r="L15" s="42" t="s">
        <v>40</v>
      </c>
      <c r="M15" s="167"/>
    </row>
    <row r="16" spans="1:13" s="67" customFormat="1" ht="14.25" customHeight="1" x14ac:dyDescent="0.45">
      <c r="A16" s="278" t="s">
        <v>366</v>
      </c>
      <c r="B16" s="279"/>
      <c r="C16" s="279"/>
      <c r="D16" s="279"/>
      <c r="E16" s="279"/>
      <c r="F16" s="9">
        <v>1</v>
      </c>
      <c r="G16" s="10">
        <f>G17/$F$17</f>
        <v>0.71604938271604934</v>
      </c>
      <c r="H16" s="11">
        <f t="shared" ref="H16:L16" si="0">H17/$F$17</f>
        <v>2.4691358024691357E-2</v>
      </c>
      <c r="I16" s="12">
        <f t="shared" si="0"/>
        <v>0.25925925925925924</v>
      </c>
      <c r="J16" s="26">
        <f t="shared" si="0"/>
        <v>0</v>
      </c>
      <c r="K16" s="13">
        <f t="shared" si="0"/>
        <v>0</v>
      </c>
      <c r="L16" s="14">
        <f t="shared" si="0"/>
        <v>0</v>
      </c>
      <c r="M16" s="167"/>
    </row>
    <row r="17" spans="1:13" s="67" customFormat="1" ht="14.25" customHeight="1" x14ac:dyDescent="0.45">
      <c r="A17" s="278" t="s">
        <v>367</v>
      </c>
      <c r="B17" s="279"/>
      <c r="C17" s="279"/>
      <c r="D17" s="279"/>
      <c r="E17" s="279"/>
      <c r="F17" s="4">
        <f>SUM(G17:L17)</f>
        <v>81</v>
      </c>
      <c r="G17" s="20">
        <f t="shared" ref="G17:L17" si="1">SUM(G18:G20)</f>
        <v>58</v>
      </c>
      <c r="H17" s="21">
        <f t="shared" si="1"/>
        <v>2</v>
      </c>
      <c r="I17" s="22">
        <f t="shared" si="1"/>
        <v>21</v>
      </c>
      <c r="J17" s="25">
        <f t="shared" si="1"/>
        <v>0</v>
      </c>
      <c r="K17" s="23">
        <f t="shared" si="1"/>
        <v>0</v>
      </c>
      <c r="L17" s="5">
        <f t="shared" si="1"/>
        <v>0</v>
      </c>
      <c r="M17" s="167"/>
    </row>
    <row r="18" spans="1:13" s="67" customFormat="1" ht="14.65" customHeight="1" x14ac:dyDescent="0.45">
      <c r="A18" s="44" t="s">
        <v>146</v>
      </c>
      <c r="B18" s="247" t="s">
        <v>368</v>
      </c>
      <c r="C18" s="245"/>
      <c r="D18" s="245"/>
      <c r="E18" s="245"/>
      <c r="F18" s="3">
        <f t="shared" ref="F18:F20" si="2">SUM(G18:L18)</f>
        <v>29</v>
      </c>
      <c r="G18" s="27">
        <v>25</v>
      </c>
      <c r="H18" s="27">
        <v>0</v>
      </c>
      <c r="I18" s="27">
        <v>4</v>
      </c>
      <c r="J18" s="27">
        <v>0</v>
      </c>
      <c r="K18" s="27">
        <v>0</v>
      </c>
      <c r="L18" s="27">
        <v>0</v>
      </c>
      <c r="M18" s="167"/>
    </row>
    <row r="19" spans="1:13" s="67" customFormat="1" ht="14.65" customHeight="1" x14ac:dyDescent="0.45">
      <c r="A19" s="44" t="s">
        <v>147</v>
      </c>
      <c r="B19" s="247" t="s">
        <v>369</v>
      </c>
      <c r="C19" s="245"/>
      <c r="D19" s="245"/>
      <c r="E19" s="246"/>
      <c r="F19" s="3">
        <f t="shared" si="2"/>
        <v>18</v>
      </c>
      <c r="G19" s="27">
        <v>9</v>
      </c>
      <c r="H19" s="27">
        <v>0</v>
      </c>
      <c r="I19" s="27">
        <v>9</v>
      </c>
      <c r="J19" s="27">
        <v>0</v>
      </c>
      <c r="K19" s="27">
        <v>0</v>
      </c>
      <c r="L19" s="27">
        <v>0</v>
      </c>
      <c r="M19" s="167"/>
    </row>
    <row r="20" spans="1:13" s="67" customFormat="1" ht="14.25" customHeight="1" x14ac:dyDescent="0.45">
      <c r="A20" s="44" t="s">
        <v>148</v>
      </c>
      <c r="B20" s="247" t="s">
        <v>370</v>
      </c>
      <c r="C20" s="245"/>
      <c r="D20" s="245"/>
      <c r="E20" s="246"/>
      <c r="F20" s="3">
        <f t="shared" si="2"/>
        <v>34</v>
      </c>
      <c r="G20" s="27">
        <v>24</v>
      </c>
      <c r="H20" s="27">
        <v>2</v>
      </c>
      <c r="I20" s="27">
        <v>8</v>
      </c>
      <c r="J20" s="27">
        <v>0</v>
      </c>
      <c r="K20" s="27">
        <v>0</v>
      </c>
      <c r="L20" s="27">
        <v>0</v>
      </c>
      <c r="M20" s="167"/>
    </row>
    <row r="21" spans="1:13" s="67" customFormat="1" ht="4.1500000000000004" customHeight="1" x14ac:dyDescent="0.45">
      <c r="A21" s="211"/>
      <c r="B21" s="211"/>
      <c r="C21" s="211"/>
      <c r="D21" s="211"/>
      <c r="E21" s="211"/>
      <c r="F21" s="211"/>
      <c r="G21" s="211"/>
      <c r="H21" s="211"/>
      <c r="I21" s="211"/>
      <c r="J21" s="211"/>
      <c r="K21" s="211"/>
      <c r="L21" s="211"/>
      <c r="M21" s="167"/>
    </row>
    <row r="22" spans="1:13" s="67" customFormat="1" ht="39.75" customHeight="1" x14ac:dyDescent="0.45">
      <c r="A22" s="268" t="s">
        <v>165</v>
      </c>
      <c r="B22" s="268"/>
      <c r="C22" s="268"/>
      <c r="D22" s="268"/>
      <c r="E22" s="268"/>
      <c r="F22" s="268"/>
      <c r="G22" s="268"/>
      <c r="H22" s="268"/>
      <c r="I22" s="268"/>
      <c r="J22" s="268"/>
      <c r="K22" s="268"/>
      <c r="L22" s="268"/>
      <c r="M22" s="167"/>
    </row>
    <row r="23" spans="1:13" s="67" customFormat="1" x14ac:dyDescent="0.45">
      <c r="A23" s="251" t="s">
        <v>118</v>
      </c>
      <c r="B23" s="251"/>
      <c r="C23" s="251"/>
      <c r="D23" s="251"/>
      <c r="E23" s="251"/>
      <c r="F23" s="251"/>
      <c r="G23" s="251"/>
      <c r="H23" s="251"/>
      <c r="I23" s="251"/>
      <c r="J23" s="251"/>
      <c r="K23" s="251"/>
      <c r="L23" s="251"/>
      <c r="M23" s="167"/>
    </row>
    <row r="24" spans="1:13" s="90" customFormat="1" x14ac:dyDescent="0.45">
      <c r="A24" s="96" t="s">
        <v>121</v>
      </c>
      <c r="B24" s="96" t="s">
        <v>155</v>
      </c>
      <c r="C24" s="96" t="s">
        <v>156</v>
      </c>
      <c r="D24" s="96" t="s">
        <v>122</v>
      </c>
      <c r="E24" s="243" t="s">
        <v>123</v>
      </c>
      <c r="F24" s="243"/>
      <c r="G24" s="243"/>
      <c r="H24" s="243"/>
      <c r="I24" s="243" t="s">
        <v>124</v>
      </c>
      <c r="J24" s="243"/>
      <c r="K24" s="243"/>
      <c r="L24" s="243"/>
      <c r="M24" s="167"/>
    </row>
    <row r="25" spans="1:13" s="67" customFormat="1" x14ac:dyDescent="0.45">
      <c r="A25" s="232" t="s">
        <v>148</v>
      </c>
      <c r="B25" s="44">
        <v>7</v>
      </c>
      <c r="C25" s="80" t="s">
        <v>430</v>
      </c>
      <c r="D25" s="232" t="s">
        <v>1059</v>
      </c>
      <c r="E25" s="252" t="s">
        <v>270</v>
      </c>
      <c r="F25" s="253"/>
      <c r="G25" s="253"/>
      <c r="H25" s="254"/>
      <c r="I25" s="252" t="s">
        <v>713</v>
      </c>
      <c r="J25" s="253"/>
      <c r="K25" s="253"/>
      <c r="L25" s="254"/>
      <c r="M25" s="167"/>
    </row>
    <row r="26" spans="1:13" s="67" customFormat="1" x14ac:dyDescent="0.45">
      <c r="A26" s="234"/>
      <c r="B26" s="44">
        <v>8</v>
      </c>
      <c r="C26" s="80" t="s">
        <v>431</v>
      </c>
      <c r="D26" s="234"/>
      <c r="E26" s="258"/>
      <c r="F26" s="259"/>
      <c r="G26" s="259"/>
      <c r="H26" s="260"/>
      <c r="I26" s="258"/>
      <c r="J26" s="259"/>
      <c r="K26" s="259"/>
      <c r="L26" s="260"/>
      <c r="M26" s="167"/>
    </row>
    <row r="27" spans="1:13" s="67" customFormat="1" ht="8.1" customHeight="1" x14ac:dyDescent="0.45">
      <c r="A27" s="231"/>
      <c r="B27" s="231"/>
      <c r="C27" s="231"/>
      <c r="D27" s="231"/>
      <c r="E27" s="231"/>
      <c r="F27" s="231"/>
      <c r="G27" s="231"/>
      <c r="H27" s="231"/>
      <c r="I27" s="231"/>
      <c r="J27" s="231"/>
      <c r="K27" s="231"/>
      <c r="L27" s="231"/>
      <c r="M27" s="167"/>
    </row>
    <row r="28" spans="1:13" s="67" customFormat="1" x14ac:dyDescent="0.45">
      <c r="A28" s="97" t="s">
        <v>126</v>
      </c>
      <c r="B28" s="97"/>
      <c r="C28" s="98"/>
      <c r="D28" s="99"/>
      <c r="E28" s="99"/>
      <c r="F28" s="99"/>
      <c r="G28" s="99"/>
      <c r="H28" s="99"/>
      <c r="I28" s="99"/>
      <c r="J28" s="99"/>
      <c r="K28" s="99"/>
      <c r="L28" s="100"/>
      <c r="M28" s="167"/>
    </row>
    <row r="29" spans="1:13" s="67" customFormat="1" x14ac:dyDescent="0.45">
      <c r="A29" s="382" t="s">
        <v>432</v>
      </c>
      <c r="B29" s="382"/>
      <c r="C29" s="178" t="s">
        <v>817</v>
      </c>
      <c r="D29" s="179"/>
      <c r="E29" s="179"/>
      <c r="F29" s="179"/>
      <c r="G29" s="179"/>
      <c r="H29" s="179"/>
      <c r="I29" s="179"/>
      <c r="J29" s="179"/>
      <c r="K29" s="179"/>
      <c r="L29" s="180"/>
      <c r="M29" s="167"/>
    </row>
    <row r="30" spans="1:13" s="67" customFormat="1" x14ac:dyDescent="0.45">
      <c r="A30" s="382" t="s">
        <v>433</v>
      </c>
      <c r="B30" s="382"/>
      <c r="C30" s="181"/>
      <c r="D30" s="182"/>
      <c r="E30" s="182"/>
      <c r="F30" s="182"/>
      <c r="G30" s="182"/>
      <c r="H30" s="182"/>
      <c r="I30" s="182"/>
      <c r="J30" s="182"/>
      <c r="K30" s="182"/>
      <c r="L30" s="183"/>
      <c r="M30" s="167"/>
    </row>
    <row r="31" spans="1:13" s="67" customFormat="1" ht="8.1" customHeight="1" x14ac:dyDescent="0.45">
      <c r="A31" s="231"/>
      <c r="B31" s="231"/>
      <c r="C31" s="231"/>
      <c r="D31" s="231"/>
      <c r="E31" s="231"/>
      <c r="F31" s="231"/>
      <c r="G31" s="231"/>
      <c r="H31" s="231"/>
      <c r="I31" s="231"/>
      <c r="J31" s="231"/>
      <c r="K31" s="231"/>
      <c r="L31" s="231"/>
      <c r="M31" s="167"/>
    </row>
    <row r="32" spans="1:13" ht="4.1500000000000004" customHeight="1" x14ac:dyDescent="0.45">
      <c r="A32" s="169"/>
      <c r="B32" s="169"/>
      <c r="C32" s="169"/>
      <c r="D32" s="169"/>
      <c r="E32" s="169"/>
      <c r="F32" s="169"/>
      <c r="G32" s="169"/>
      <c r="H32" s="169"/>
      <c r="I32" s="169"/>
      <c r="J32" s="169"/>
      <c r="K32" s="169"/>
      <c r="L32" s="169"/>
      <c r="M32" s="167"/>
    </row>
    <row r="33" spans="1:13" ht="142.5" customHeight="1" x14ac:dyDescent="0.45">
      <c r="A33" s="230"/>
      <c r="B33" s="230"/>
      <c r="C33" s="230"/>
      <c r="D33" s="230"/>
      <c r="E33" s="230"/>
      <c r="F33" s="230"/>
      <c r="G33" s="230"/>
      <c r="H33" s="230"/>
      <c r="I33" s="230"/>
      <c r="J33" s="230"/>
      <c r="K33" s="230"/>
      <c r="L33" s="230"/>
      <c r="M33" s="167"/>
    </row>
  </sheetData>
  <mergeCells count="45">
    <mergeCell ref="D25:D26"/>
    <mergeCell ref="M1:M33"/>
    <mergeCell ref="A29:B29"/>
    <mergeCell ref="A30:B30"/>
    <mergeCell ref="C29:L30"/>
    <mergeCell ref="A33:L33"/>
    <mergeCell ref="B19:E19"/>
    <mergeCell ref="E25:H26"/>
    <mergeCell ref="I25:L26"/>
    <mergeCell ref="A32:L32"/>
    <mergeCell ref="A27:L27"/>
    <mergeCell ref="A23:L23"/>
    <mergeCell ref="E24:H24"/>
    <mergeCell ref="I24:L24"/>
    <mergeCell ref="A31:L31"/>
    <mergeCell ref="A25:A26"/>
    <mergeCell ref="A21:L21"/>
    <mergeCell ref="A22:L22"/>
    <mergeCell ref="B20:E20"/>
    <mergeCell ref="A13:L13"/>
    <mergeCell ref="A14:L14"/>
    <mergeCell ref="A15:E15"/>
    <mergeCell ref="A16:E16"/>
    <mergeCell ref="A17:E17"/>
    <mergeCell ref="B18:E18"/>
    <mergeCell ref="A12:L12"/>
    <mergeCell ref="A4:L4"/>
    <mergeCell ref="A5:L5"/>
    <mergeCell ref="A6:B6"/>
    <mergeCell ref="C6:D6"/>
    <mergeCell ref="E6:F6"/>
    <mergeCell ref="G6:H6"/>
    <mergeCell ref="I6:K6"/>
    <mergeCell ref="A7:L7"/>
    <mergeCell ref="A8:L8"/>
    <mergeCell ref="A9:L9"/>
    <mergeCell ref="A10:L10"/>
    <mergeCell ref="A11:L11"/>
    <mergeCell ref="A3:C3"/>
    <mergeCell ref="D3:L3"/>
    <mergeCell ref="A1:C1"/>
    <mergeCell ref="D1:L1"/>
    <mergeCell ref="B2:D2"/>
    <mergeCell ref="E2:G2"/>
    <mergeCell ref="H2:L2"/>
  </mergeCells>
  <hyperlinks>
    <hyperlink ref="C25" r:id="rId1" xr:uid="{DA8D0FF2-0F39-4796-AF66-44A47A7F7141}"/>
    <hyperlink ref="C26" r:id="rId2" xr:uid="{6388D200-7898-4A77-A1B3-224A5E8C74FB}"/>
    <hyperlink ref="A29" r:id="rId3" xr:uid="{25C9014A-3EAC-43DE-B328-5A3DE9C38B5B}"/>
    <hyperlink ref="A30" r:id="rId4" xr:uid="{F3964046-FA4B-4B71-80A8-2E967209FF8E}"/>
  </hyperlinks>
  <pageMargins left="0.7" right="0.7" top="0.75" bottom="0.75" header="0.3" footer="0.3"/>
  <pageSetup paperSize="9" orientation="portrait" r:id="rId5"/>
  <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0780C-5491-4A10-8D3B-0D6AAB113485}">
  <dimension ref="A1:M37"/>
  <sheetViews>
    <sheetView workbookViewId="0">
      <selection activeCell="M1" sqref="M1:M37"/>
    </sheetView>
  </sheetViews>
  <sheetFormatPr defaultRowHeight="14.25" x14ac:dyDescent="0.45"/>
  <cols>
    <col min="1" max="1" width="7" customWidth="1"/>
    <col min="2" max="2" width="8.59765625" customWidth="1"/>
    <col min="3" max="3" width="21.59765625" customWidth="1"/>
    <col min="4" max="4" width="29.1328125" customWidth="1"/>
    <col min="5" max="5" width="11.3984375" customWidth="1"/>
    <col min="6" max="6" width="11.86328125" customWidth="1"/>
    <col min="7" max="8" width="13.3984375" customWidth="1"/>
    <col min="9" max="9" width="13.59765625" customWidth="1"/>
    <col min="10" max="12" width="13.3984375" customWidth="1"/>
    <col min="13" max="13" width="163" customWidth="1"/>
  </cols>
  <sheetData>
    <row r="1" spans="1:13" s="67" customFormat="1" ht="34.5" customHeight="1" x14ac:dyDescent="0.45">
      <c r="A1" s="287" t="s">
        <v>30</v>
      </c>
      <c r="B1" s="287"/>
      <c r="C1" s="287"/>
      <c r="D1" s="288" t="s">
        <v>371</v>
      </c>
      <c r="E1" s="288"/>
      <c r="F1" s="288"/>
      <c r="G1" s="288"/>
      <c r="H1" s="288"/>
      <c r="I1" s="288"/>
      <c r="J1" s="288"/>
      <c r="K1" s="288"/>
      <c r="L1" s="288"/>
      <c r="M1" s="205"/>
    </row>
    <row r="2" spans="1:13" s="67" customFormat="1" ht="18.399999999999999" customHeight="1" x14ac:dyDescent="0.45">
      <c r="A2" s="52" t="s">
        <v>158</v>
      </c>
      <c r="B2" s="274" t="s">
        <v>114</v>
      </c>
      <c r="C2" s="274"/>
      <c r="D2" s="275"/>
      <c r="E2" s="276" t="s">
        <v>262</v>
      </c>
      <c r="F2" s="277"/>
      <c r="G2" s="277"/>
      <c r="H2" s="274" t="s">
        <v>799</v>
      </c>
      <c r="I2" s="274"/>
      <c r="J2" s="274"/>
      <c r="K2" s="274"/>
      <c r="L2" s="275"/>
      <c r="M2" s="205"/>
    </row>
    <row r="3" spans="1:13" s="67" customFormat="1" x14ac:dyDescent="0.45">
      <c r="A3" s="289" t="s">
        <v>116</v>
      </c>
      <c r="B3" s="290"/>
      <c r="C3" s="290"/>
      <c r="D3" s="291" t="s">
        <v>1108</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306</v>
      </c>
      <c r="D6" s="300"/>
      <c r="E6" s="301" t="s">
        <v>259</v>
      </c>
      <c r="F6" s="302"/>
      <c r="G6" s="299">
        <f>F15</f>
        <v>21</v>
      </c>
      <c r="H6" s="300"/>
      <c r="I6" s="301" t="s">
        <v>260</v>
      </c>
      <c r="J6" s="302"/>
      <c r="K6" s="302"/>
      <c r="L6" s="148">
        <f>T!C37</f>
        <v>4.382303839732888E-3</v>
      </c>
      <c r="M6" s="205"/>
    </row>
    <row r="7" spans="1:13" s="67" customFormat="1" ht="13.9" customHeight="1" x14ac:dyDescent="0.45">
      <c r="A7" s="247"/>
      <c r="B7" s="245"/>
      <c r="C7" s="245"/>
      <c r="D7" s="245"/>
      <c r="E7" s="245"/>
      <c r="F7" s="245"/>
      <c r="G7" s="245"/>
      <c r="H7" s="245"/>
      <c r="I7" s="245"/>
      <c r="J7" s="245"/>
      <c r="K7" s="245"/>
      <c r="L7" s="24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271" t="s">
        <v>161</v>
      </c>
      <c r="B10" s="272"/>
      <c r="C10" s="272"/>
      <c r="D10" s="272"/>
      <c r="E10" s="272"/>
      <c r="F10" s="272"/>
      <c r="G10" s="272"/>
      <c r="H10" s="272"/>
      <c r="I10" s="272"/>
      <c r="J10" s="272"/>
      <c r="K10" s="272"/>
      <c r="L10" s="273"/>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271" t="s">
        <v>163</v>
      </c>
      <c r="B12" s="272"/>
      <c r="C12" s="272"/>
      <c r="D12" s="272"/>
      <c r="E12" s="272"/>
      <c r="F12" s="272"/>
      <c r="G12" s="272"/>
      <c r="H12" s="272"/>
      <c r="I12" s="272"/>
      <c r="J12" s="272"/>
      <c r="K12" s="272"/>
      <c r="L12" s="273"/>
      <c r="M12" s="205"/>
    </row>
    <row r="13" spans="1:13" s="67" customFormat="1" ht="42.75" x14ac:dyDescent="0.45">
      <c r="A13" s="282" t="s">
        <v>164</v>
      </c>
      <c r="B13" s="283"/>
      <c r="C13" s="283"/>
      <c r="D13" s="283"/>
      <c r="E13" s="283"/>
      <c r="F13" s="60" t="s">
        <v>38</v>
      </c>
      <c r="G13" s="37" t="s">
        <v>39</v>
      </c>
      <c r="H13" s="38" t="s">
        <v>187</v>
      </c>
      <c r="I13" s="39" t="s">
        <v>42</v>
      </c>
      <c r="J13" s="40" t="s">
        <v>188</v>
      </c>
      <c r="K13" s="41" t="s">
        <v>43</v>
      </c>
      <c r="L13" s="42" t="s">
        <v>40</v>
      </c>
      <c r="M13" s="205"/>
    </row>
    <row r="14" spans="1:13" s="67" customFormat="1" ht="14.25" customHeight="1" x14ac:dyDescent="0.45">
      <c r="A14" s="278" t="s">
        <v>372</v>
      </c>
      <c r="B14" s="279"/>
      <c r="C14" s="279"/>
      <c r="D14" s="279"/>
      <c r="E14" s="279"/>
      <c r="F14" s="9">
        <v>1</v>
      </c>
      <c r="G14" s="10">
        <f>G15/$F$15</f>
        <v>0.66666666666666663</v>
      </c>
      <c r="H14" s="11">
        <f t="shared" ref="H14:L14" si="0">H15/$F$15</f>
        <v>0.14285714285714285</v>
      </c>
      <c r="I14" s="12">
        <f t="shared" si="0"/>
        <v>9.5238095238095233E-2</v>
      </c>
      <c r="J14" s="26">
        <f t="shared" si="0"/>
        <v>0</v>
      </c>
      <c r="K14" s="13">
        <f t="shared" si="0"/>
        <v>4.7619047619047616E-2</v>
      </c>
      <c r="L14" s="14">
        <f t="shared" si="0"/>
        <v>4.7619047619047616E-2</v>
      </c>
      <c r="M14" s="205"/>
    </row>
    <row r="15" spans="1:13" s="67" customFormat="1" ht="14.25" customHeight="1" x14ac:dyDescent="0.45">
      <c r="A15" s="278" t="s">
        <v>373</v>
      </c>
      <c r="B15" s="279"/>
      <c r="C15" s="279"/>
      <c r="D15" s="279"/>
      <c r="E15" s="279"/>
      <c r="F15" s="4">
        <f>SUM(G15:L15)</f>
        <v>21</v>
      </c>
      <c r="G15" s="20">
        <v>14</v>
      </c>
      <c r="H15" s="21">
        <v>3</v>
      </c>
      <c r="I15" s="22">
        <v>2</v>
      </c>
      <c r="J15" s="25">
        <v>0</v>
      </c>
      <c r="K15" s="23">
        <v>1</v>
      </c>
      <c r="L15" s="5">
        <v>1</v>
      </c>
      <c r="M15" s="205"/>
    </row>
    <row r="16" spans="1:13" s="67" customFormat="1" ht="4.1500000000000004" customHeight="1" x14ac:dyDescent="0.45">
      <c r="A16" s="229"/>
      <c r="B16" s="229"/>
      <c r="C16" s="229"/>
      <c r="D16" s="229"/>
      <c r="E16" s="229"/>
      <c r="F16" s="229"/>
      <c r="G16" s="229"/>
      <c r="H16" s="229"/>
      <c r="I16" s="229"/>
      <c r="J16" s="229"/>
      <c r="K16" s="229"/>
      <c r="L16" s="229"/>
      <c r="M16" s="205"/>
    </row>
    <row r="17" spans="1:13" s="67" customFormat="1" ht="39.75" customHeight="1" x14ac:dyDescent="0.45">
      <c r="A17" s="268" t="s">
        <v>165</v>
      </c>
      <c r="B17" s="268"/>
      <c r="C17" s="268"/>
      <c r="D17" s="268"/>
      <c r="E17" s="268"/>
      <c r="F17" s="268"/>
      <c r="G17" s="268"/>
      <c r="H17" s="268"/>
      <c r="I17" s="268"/>
      <c r="J17" s="268"/>
      <c r="K17" s="268"/>
      <c r="L17" s="268"/>
      <c r="M17" s="205"/>
    </row>
    <row r="18" spans="1:13" s="67" customFormat="1" x14ac:dyDescent="0.45">
      <c r="A18" s="269" t="s">
        <v>127</v>
      </c>
      <c r="B18" s="269"/>
      <c r="C18" s="269"/>
      <c r="D18" s="269"/>
      <c r="E18" s="269"/>
      <c r="F18" s="269"/>
      <c r="G18" s="269"/>
      <c r="H18" s="269"/>
      <c r="I18" s="269"/>
      <c r="J18" s="269"/>
      <c r="K18" s="269"/>
      <c r="L18" s="269"/>
      <c r="M18" s="205"/>
    </row>
    <row r="19" spans="1:13" s="67" customFormat="1" x14ac:dyDescent="0.45">
      <c r="A19" s="248" t="s">
        <v>155</v>
      </c>
      <c r="B19" s="249"/>
      <c r="C19" s="96" t="s">
        <v>156</v>
      </c>
      <c r="D19" s="243" t="s">
        <v>157</v>
      </c>
      <c r="E19" s="243"/>
      <c r="F19" s="243"/>
      <c r="G19" s="243"/>
      <c r="H19" s="243"/>
      <c r="I19" s="243"/>
      <c r="J19" s="243"/>
      <c r="K19" s="243"/>
      <c r="L19" s="243"/>
      <c r="M19" s="205"/>
    </row>
    <row r="20" spans="1:13" s="67" customFormat="1" x14ac:dyDescent="0.45">
      <c r="A20" s="240" t="s">
        <v>768</v>
      </c>
      <c r="B20" s="241"/>
      <c r="C20" s="43" t="s">
        <v>170</v>
      </c>
      <c r="D20" s="172" t="s">
        <v>267</v>
      </c>
      <c r="E20" s="172"/>
      <c r="F20" s="172"/>
      <c r="G20" s="172"/>
      <c r="H20" s="172"/>
      <c r="I20" s="172"/>
      <c r="J20" s="172"/>
      <c r="K20" s="172"/>
      <c r="L20" s="172"/>
      <c r="M20" s="205"/>
    </row>
    <row r="21" spans="1:13" s="67" customFormat="1" ht="8.1" customHeight="1" x14ac:dyDescent="0.45">
      <c r="A21" s="231"/>
      <c r="B21" s="231"/>
      <c r="C21" s="231"/>
      <c r="D21" s="231"/>
      <c r="E21" s="231"/>
      <c r="F21" s="231"/>
      <c r="G21" s="231"/>
      <c r="H21" s="231"/>
      <c r="I21" s="231"/>
      <c r="J21" s="231"/>
      <c r="K21" s="231"/>
      <c r="L21" s="231"/>
      <c r="M21" s="205"/>
    </row>
    <row r="22" spans="1:13" s="67" customFormat="1" x14ac:dyDescent="0.45">
      <c r="A22" s="251" t="s">
        <v>118</v>
      </c>
      <c r="B22" s="251"/>
      <c r="C22" s="251"/>
      <c r="D22" s="251"/>
      <c r="E22" s="251"/>
      <c r="F22" s="251"/>
      <c r="G22" s="251"/>
      <c r="H22" s="251"/>
      <c r="I22" s="251"/>
      <c r="J22" s="251"/>
      <c r="K22" s="251"/>
      <c r="L22" s="251"/>
      <c r="M22" s="205"/>
    </row>
    <row r="23" spans="1:13" s="90" customFormat="1" x14ac:dyDescent="0.45">
      <c r="A23" s="248" t="s">
        <v>155</v>
      </c>
      <c r="B23" s="249"/>
      <c r="C23" s="96" t="s">
        <v>156</v>
      </c>
      <c r="D23" s="96" t="s">
        <v>122</v>
      </c>
      <c r="E23" s="243" t="s">
        <v>123</v>
      </c>
      <c r="F23" s="243"/>
      <c r="G23" s="243"/>
      <c r="H23" s="243"/>
      <c r="I23" s="243" t="s">
        <v>124</v>
      </c>
      <c r="J23" s="243"/>
      <c r="K23" s="243"/>
      <c r="L23" s="243"/>
      <c r="M23" s="205"/>
    </row>
    <row r="24" spans="1:13" s="67" customFormat="1" ht="28.5" customHeight="1" x14ac:dyDescent="0.45">
      <c r="A24" s="240">
        <v>7</v>
      </c>
      <c r="B24" s="241"/>
      <c r="C24" s="77" t="s">
        <v>770</v>
      </c>
      <c r="D24" s="2" t="s">
        <v>782</v>
      </c>
      <c r="E24" s="252" t="s">
        <v>271</v>
      </c>
      <c r="F24" s="253"/>
      <c r="G24" s="253"/>
      <c r="H24" s="254"/>
      <c r="I24" s="252" t="s">
        <v>1061</v>
      </c>
      <c r="J24" s="253"/>
      <c r="K24" s="253"/>
      <c r="L24" s="254"/>
      <c r="M24" s="205"/>
    </row>
    <row r="25" spans="1:13" s="67" customFormat="1" ht="42" customHeight="1" x14ac:dyDescent="0.45">
      <c r="A25" s="240">
        <v>11</v>
      </c>
      <c r="B25" s="241"/>
      <c r="C25" s="77" t="s">
        <v>771</v>
      </c>
      <c r="D25" s="2" t="s">
        <v>781</v>
      </c>
      <c r="E25" s="258"/>
      <c r="F25" s="259"/>
      <c r="G25" s="259"/>
      <c r="H25" s="260"/>
      <c r="I25" s="258"/>
      <c r="J25" s="259"/>
      <c r="K25" s="259"/>
      <c r="L25" s="260"/>
      <c r="M25" s="205"/>
    </row>
    <row r="26" spans="1:13" s="67" customFormat="1" x14ac:dyDescent="0.45">
      <c r="A26" s="240">
        <v>13</v>
      </c>
      <c r="B26" s="241"/>
      <c r="C26" s="77" t="s">
        <v>1186</v>
      </c>
      <c r="D26" s="43" t="s">
        <v>783</v>
      </c>
      <c r="E26" s="172" t="s">
        <v>270</v>
      </c>
      <c r="F26" s="172"/>
      <c r="G26" s="172"/>
      <c r="H26" s="172"/>
      <c r="I26" s="172" t="s">
        <v>713</v>
      </c>
      <c r="J26" s="172"/>
      <c r="K26" s="172"/>
      <c r="L26" s="172"/>
      <c r="M26" s="205"/>
    </row>
    <row r="27" spans="1:13" s="67" customFormat="1" ht="8.1" customHeight="1" x14ac:dyDescent="0.45">
      <c r="A27" s="231"/>
      <c r="B27" s="231"/>
      <c r="C27" s="231"/>
      <c r="D27" s="231"/>
      <c r="E27" s="231"/>
      <c r="F27" s="231"/>
      <c r="G27" s="231"/>
      <c r="H27" s="231"/>
      <c r="I27" s="231"/>
      <c r="J27" s="231"/>
      <c r="K27" s="231"/>
      <c r="L27" s="231"/>
      <c r="M27" s="205"/>
    </row>
    <row r="28" spans="1:13" s="67" customFormat="1" x14ac:dyDescent="0.45">
      <c r="A28" s="242" t="s">
        <v>41</v>
      </c>
      <c r="B28" s="242"/>
      <c r="C28" s="242"/>
      <c r="D28" s="242"/>
      <c r="E28" s="242"/>
      <c r="F28" s="242"/>
      <c r="G28" s="242"/>
      <c r="H28" s="242"/>
      <c r="I28" s="242"/>
      <c r="J28" s="242"/>
      <c r="K28" s="242"/>
      <c r="L28" s="242"/>
      <c r="M28" s="205"/>
    </row>
    <row r="29" spans="1:13" s="90" customFormat="1" x14ac:dyDescent="0.45">
      <c r="A29" s="248" t="s">
        <v>155</v>
      </c>
      <c r="B29" s="249"/>
      <c r="C29" s="96" t="s">
        <v>156</v>
      </c>
      <c r="D29" s="96" t="s">
        <v>122</v>
      </c>
      <c r="E29" s="243" t="s">
        <v>123</v>
      </c>
      <c r="F29" s="243"/>
      <c r="G29" s="243"/>
      <c r="H29" s="243"/>
      <c r="I29" s="243" t="s">
        <v>124</v>
      </c>
      <c r="J29" s="243"/>
      <c r="K29" s="243"/>
      <c r="L29" s="243"/>
      <c r="M29" s="205"/>
    </row>
    <row r="30" spans="1:13" s="67" customFormat="1" ht="45" customHeight="1" x14ac:dyDescent="0.45">
      <c r="A30" s="240" t="s">
        <v>769</v>
      </c>
      <c r="B30" s="241"/>
      <c r="C30" s="77" t="s">
        <v>773</v>
      </c>
      <c r="D30" s="2" t="s">
        <v>785</v>
      </c>
      <c r="E30" s="171" t="s">
        <v>1062</v>
      </c>
      <c r="F30" s="171"/>
      <c r="G30" s="171"/>
      <c r="H30" s="171"/>
      <c r="I30" s="240" t="s">
        <v>1060</v>
      </c>
      <c r="J30" s="261"/>
      <c r="K30" s="261"/>
      <c r="L30" s="241"/>
      <c r="M30" s="205"/>
    </row>
    <row r="31" spans="1:13" s="67" customFormat="1" ht="8.1" customHeight="1" x14ac:dyDescent="0.45">
      <c r="A31" s="231"/>
      <c r="B31" s="231"/>
      <c r="C31" s="231"/>
      <c r="D31" s="231"/>
      <c r="E31" s="231"/>
      <c r="F31" s="231"/>
      <c r="G31" s="231"/>
      <c r="H31" s="231"/>
      <c r="I31" s="231"/>
      <c r="J31" s="231"/>
      <c r="K31" s="231"/>
      <c r="L31" s="231"/>
      <c r="M31" s="205"/>
    </row>
    <row r="32" spans="1:13" s="67" customFormat="1" x14ac:dyDescent="0.45">
      <c r="A32" s="235" t="s">
        <v>125</v>
      </c>
      <c r="B32" s="235"/>
      <c r="C32" s="235"/>
      <c r="D32" s="235"/>
      <c r="E32" s="235"/>
      <c r="F32" s="235"/>
      <c r="G32" s="235"/>
      <c r="H32" s="235"/>
      <c r="I32" s="235"/>
      <c r="J32" s="235"/>
      <c r="K32" s="235"/>
      <c r="L32" s="235"/>
      <c r="M32" s="205"/>
    </row>
    <row r="33" spans="1:13" s="90" customFormat="1" x14ac:dyDescent="0.45">
      <c r="A33" s="248" t="s">
        <v>155</v>
      </c>
      <c r="B33" s="249"/>
      <c r="C33" s="96" t="s">
        <v>156</v>
      </c>
      <c r="D33" s="248" t="s">
        <v>122</v>
      </c>
      <c r="E33" s="249"/>
      <c r="F33" s="248" t="s">
        <v>123</v>
      </c>
      <c r="G33" s="250"/>
      <c r="H33" s="249"/>
      <c r="I33" s="243" t="s">
        <v>124</v>
      </c>
      <c r="J33" s="243"/>
      <c r="K33" s="243"/>
      <c r="L33" s="243"/>
      <c r="M33" s="205"/>
    </row>
    <row r="34" spans="1:13" s="67" customFormat="1" ht="28.5" customHeight="1" x14ac:dyDescent="0.45">
      <c r="A34" s="240">
        <v>5</v>
      </c>
      <c r="B34" s="241"/>
      <c r="C34" s="77" t="s">
        <v>772</v>
      </c>
      <c r="D34" s="383" t="s">
        <v>784</v>
      </c>
      <c r="E34" s="384"/>
      <c r="F34" s="240" t="s">
        <v>280</v>
      </c>
      <c r="G34" s="261"/>
      <c r="H34" s="241"/>
      <c r="I34" s="172"/>
      <c r="J34" s="172"/>
      <c r="K34" s="172"/>
      <c r="L34" s="172"/>
      <c r="M34" s="205"/>
    </row>
    <row r="35" spans="1:13" s="67" customFormat="1" ht="8.1" customHeight="1" x14ac:dyDescent="0.45">
      <c r="A35" s="231"/>
      <c r="B35" s="231"/>
      <c r="C35" s="231"/>
      <c r="D35" s="231"/>
      <c r="E35" s="231"/>
      <c r="F35" s="231"/>
      <c r="G35" s="231"/>
      <c r="H35" s="231"/>
      <c r="I35" s="231"/>
      <c r="J35" s="231"/>
      <c r="K35" s="231"/>
      <c r="L35" s="231"/>
      <c r="M35" s="205"/>
    </row>
    <row r="36" spans="1:13" ht="4.1500000000000004" customHeight="1" x14ac:dyDescent="0.45">
      <c r="A36" s="169"/>
      <c r="B36" s="169"/>
      <c r="C36" s="169"/>
      <c r="D36" s="169"/>
      <c r="E36" s="169"/>
      <c r="F36" s="169"/>
      <c r="G36" s="169"/>
      <c r="H36" s="169"/>
      <c r="I36" s="169"/>
      <c r="J36" s="169"/>
      <c r="K36" s="169"/>
      <c r="L36" s="169"/>
      <c r="M36" s="205"/>
    </row>
    <row r="37" spans="1:13" ht="142.5" customHeight="1" x14ac:dyDescent="0.45">
      <c r="A37" s="230"/>
      <c r="B37" s="230"/>
      <c r="C37" s="230"/>
      <c r="D37" s="230"/>
      <c r="E37" s="230"/>
      <c r="F37" s="230"/>
      <c r="G37" s="230"/>
      <c r="H37" s="230"/>
      <c r="I37" s="230"/>
      <c r="J37" s="230"/>
      <c r="K37" s="230"/>
      <c r="L37" s="230"/>
      <c r="M37" s="205"/>
    </row>
  </sheetData>
  <mergeCells count="64">
    <mergeCell ref="M1:M37"/>
    <mergeCell ref="A28:L28"/>
    <mergeCell ref="E29:H29"/>
    <mergeCell ref="I29:L29"/>
    <mergeCell ref="E30:H30"/>
    <mergeCell ref="I30:L30"/>
    <mergeCell ref="I33:L33"/>
    <mergeCell ref="A35:L35"/>
    <mergeCell ref="A37:L37"/>
    <mergeCell ref="A36:L36"/>
    <mergeCell ref="A26:B26"/>
    <mergeCell ref="E26:H26"/>
    <mergeCell ref="I26:L26"/>
    <mergeCell ref="A34:B34"/>
    <mergeCell ref="D34:E34"/>
    <mergeCell ref="F34:H34"/>
    <mergeCell ref="I34:L34"/>
    <mergeCell ref="A27:L27"/>
    <mergeCell ref="A32:L32"/>
    <mergeCell ref="A33:B33"/>
    <mergeCell ref="D33:E33"/>
    <mergeCell ref="F33:H33"/>
    <mergeCell ref="A31:L31"/>
    <mergeCell ref="A29:B29"/>
    <mergeCell ref="A30:B30"/>
    <mergeCell ref="A23:B23"/>
    <mergeCell ref="E23:H23"/>
    <mergeCell ref="I23:L23"/>
    <mergeCell ref="A24:B24"/>
    <mergeCell ref="A21:L21"/>
    <mergeCell ref="A22:L22"/>
    <mergeCell ref="E24:H25"/>
    <mergeCell ref="I24:L25"/>
    <mergeCell ref="A25:B25"/>
    <mergeCell ref="A19:B19"/>
    <mergeCell ref="D19:L19"/>
    <mergeCell ref="A20:B20"/>
    <mergeCell ref="D20:L20"/>
    <mergeCell ref="A13:E13"/>
    <mergeCell ref="A14:E14"/>
    <mergeCell ref="A15:E15"/>
    <mergeCell ref="A17:L17"/>
    <mergeCell ref="A18:L18"/>
    <mergeCell ref="A16:L16"/>
    <mergeCell ref="A10:L10"/>
    <mergeCell ref="A11:L11"/>
    <mergeCell ref="A12:L12"/>
    <mergeCell ref="A4:L4"/>
    <mergeCell ref="A5:L5"/>
    <mergeCell ref="A6:B6"/>
    <mergeCell ref="C6:D6"/>
    <mergeCell ref="E6:F6"/>
    <mergeCell ref="G6:H6"/>
    <mergeCell ref="I6:K6"/>
    <mergeCell ref="A3:C3"/>
    <mergeCell ref="D3:L3"/>
    <mergeCell ref="A7:L7"/>
    <mergeCell ref="A8:L8"/>
    <mergeCell ref="A9:L9"/>
    <mergeCell ref="A1:C1"/>
    <mergeCell ref="D1:L1"/>
    <mergeCell ref="B2:D2"/>
    <mergeCell ref="E2:G2"/>
    <mergeCell ref="H2:L2"/>
  </mergeCells>
  <hyperlinks>
    <hyperlink ref="C24" r:id="rId1" xr:uid="{2FE55FCB-C74A-4451-BDB7-2FFAF789291A}"/>
    <hyperlink ref="C25" r:id="rId2" xr:uid="{4ABAC1AB-877B-4B26-9153-7D7FF26B2193}"/>
    <hyperlink ref="C26" r:id="rId3" xr:uid="{A1A82224-6714-4AC2-A99E-E8D2785BDE06}"/>
    <hyperlink ref="C34" r:id="rId4" xr:uid="{D5ACF569-ECEE-4F6E-884F-930B1ADB8DF1}"/>
    <hyperlink ref="C30" r:id="rId5" xr:uid="{1CE01962-7942-41C9-97BD-F7272FEDD1E1}"/>
  </hyperlinks>
  <pageMargins left="0.7" right="0.7" top="0.75" bottom="0.75" header="0.3" footer="0.3"/>
  <pageSetup paperSize="9" orientation="portrait" r:id="rId6"/>
  <drawing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6DCA-E24B-49D8-B1FA-B1160556D5FE}">
  <dimension ref="A1:M81"/>
  <sheetViews>
    <sheetView workbookViewId="0">
      <selection activeCell="A9" sqref="A9:L9"/>
    </sheetView>
  </sheetViews>
  <sheetFormatPr defaultRowHeight="14.25" x14ac:dyDescent="0.45"/>
  <cols>
    <col min="1" max="1" width="7.86328125" customWidth="1"/>
    <col min="2" max="2" width="9.59765625" customWidth="1"/>
    <col min="3" max="3" width="17" customWidth="1"/>
    <col min="4" max="4" width="28.3984375" customWidth="1"/>
    <col min="5" max="5" width="18.3984375" customWidth="1"/>
    <col min="6" max="6" width="11.86328125" customWidth="1"/>
    <col min="7" max="8" width="13.3984375" customWidth="1"/>
    <col min="9" max="9" width="13.59765625" customWidth="1"/>
    <col min="10" max="12" width="13.3984375" customWidth="1"/>
    <col min="13" max="13" width="156.3984375" customWidth="1"/>
  </cols>
  <sheetData>
    <row r="1" spans="1:13" s="67" customFormat="1" ht="34.5" customHeight="1" x14ac:dyDescent="0.45">
      <c r="A1" s="287" t="s">
        <v>31</v>
      </c>
      <c r="B1" s="287"/>
      <c r="C1" s="287"/>
      <c r="D1" s="288" t="s">
        <v>374</v>
      </c>
      <c r="E1" s="288"/>
      <c r="F1" s="288"/>
      <c r="G1" s="288"/>
      <c r="H1" s="288"/>
      <c r="I1" s="288"/>
      <c r="J1" s="288"/>
      <c r="K1" s="288"/>
      <c r="L1" s="288"/>
      <c r="M1" s="336"/>
    </row>
    <row r="2" spans="1:13" s="67" customFormat="1" ht="18.399999999999999" customHeight="1" x14ac:dyDescent="0.45">
      <c r="A2" s="52" t="s">
        <v>158</v>
      </c>
      <c r="B2" s="274" t="s">
        <v>114</v>
      </c>
      <c r="C2" s="274"/>
      <c r="D2" s="275"/>
      <c r="E2" s="276" t="s">
        <v>262</v>
      </c>
      <c r="F2" s="277"/>
      <c r="G2" s="277"/>
      <c r="H2" s="274" t="s">
        <v>929</v>
      </c>
      <c r="I2" s="274"/>
      <c r="J2" s="274"/>
      <c r="K2" s="274"/>
      <c r="L2" s="275"/>
      <c r="M2" s="336"/>
    </row>
    <row r="3" spans="1:13" s="67" customFormat="1" x14ac:dyDescent="0.45">
      <c r="A3" s="289" t="s">
        <v>116</v>
      </c>
      <c r="B3" s="290"/>
      <c r="C3" s="290"/>
      <c r="D3" s="291" t="s">
        <v>1121</v>
      </c>
      <c r="E3" s="291"/>
      <c r="F3" s="291"/>
      <c r="G3" s="291"/>
      <c r="H3" s="291"/>
      <c r="I3" s="291"/>
      <c r="J3" s="291"/>
      <c r="K3" s="291"/>
      <c r="L3" s="292"/>
      <c r="M3" s="336"/>
    </row>
    <row r="4" spans="1:13" s="67" customFormat="1" ht="4.1500000000000004" customHeight="1" x14ac:dyDescent="0.45">
      <c r="A4" s="293"/>
      <c r="B4" s="294"/>
      <c r="C4" s="294"/>
      <c r="D4" s="294"/>
      <c r="E4" s="294"/>
      <c r="F4" s="294"/>
      <c r="G4" s="294"/>
      <c r="H4" s="294"/>
      <c r="I4" s="294"/>
      <c r="J4" s="294"/>
      <c r="K4" s="294"/>
      <c r="L4" s="295"/>
      <c r="M4" s="336"/>
    </row>
    <row r="5" spans="1:13" s="67" customFormat="1" ht="39.75" customHeight="1" x14ac:dyDescent="0.45">
      <c r="A5" s="268" t="s">
        <v>159</v>
      </c>
      <c r="B5" s="268"/>
      <c r="C5" s="268"/>
      <c r="D5" s="268"/>
      <c r="E5" s="296"/>
      <c r="F5" s="296"/>
      <c r="G5" s="296"/>
      <c r="H5" s="268"/>
      <c r="I5" s="268"/>
      <c r="J5" s="268"/>
      <c r="K5" s="268"/>
      <c r="L5" s="268"/>
      <c r="M5" s="336"/>
    </row>
    <row r="6" spans="1:13" s="67" customFormat="1" ht="30.75" customHeight="1" x14ac:dyDescent="0.45">
      <c r="A6" s="297" t="s">
        <v>257</v>
      </c>
      <c r="B6" s="298"/>
      <c r="C6" s="387" t="s">
        <v>928</v>
      </c>
      <c r="D6" s="388"/>
      <c r="E6" s="301" t="s">
        <v>259</v>
      </c>
      <c r="F6" s="302"/>
      <c r="G6" s="299">
        <f>F17</f>
        <v>237</v>
      </c>
      <c r="H6" s="300"/>
      <c r="I6" s="301" t="s">
        <v>260</v>
      </c>
      <c r="J6" s="302"/>
      <c r="K6" s="302"/>
      <c r="L6" s="148">
        <f>T!C38</f>
        <v>4.0484140233722869E-2</v>
      </c>
      <c r="M6" s="336"/>
    </row>
    <row r="7" spans="1:13" s="67" customFormat="1" ht="13.9" customHeight="1" x14ac:dyDescent="0.45">
      <c r="A7" s="171"/>
      <c r="B7" s="171"/>
      <c r="C7" s="171"/>
      <c r="D7" s="171"/>
      <c r="E7" s="171"/>
      <c r="F7" s="171"/>
      <c r="G7" s="171"/>
      <c r="H7" s="171"/>
      <c r="I7" s="171"/>
      <c r="J7" s="171"/>
      <c r="K7" s="171"/>
      <c r="L7" s="171"/>
      <c r="M7" s="336"/>
    </row>
    <row r="8" spans="1:13" s="67" customFormat="1" ht="4.1500000000000004" customHeight="1" x14ac:dyDescent="0.45">
      <c r="A8" s="211"/>
      <c r="B8" s="211"/>
      <c r="C8" s="211"/>
      <c r="D8" s="211"/>
      <c r="E8" s="211"/>
      <c r="F8" s="211"/>
      <c r="G8" s="211"/>
      <c r="H8" s="211"/>
      <c r="I8" s="211"/>
      <c r="J8" s="211"/>
      <c r="K8" s="211"/>
      <c r="L8" s="211"/>
      <c r="M8" s="336"/>
    </row>
    <row r="9" spans="1:13" s="67" customFormat="1" ht="39.75" customHeight="1" x14ac:dyDescent="0.45">
      <c r="A9" s="268" t="s">
        <v>160</v>
      </c>
      <c r="B9" s="268"/>
      <c r="C9" s="268"/>
      <c r="D9" s="268"/>
      <c r="E9" s="268"/>
      <c r="F9" s="268"/>
      <c r="G9" s="268"/>
      <c r="H9" s="268"/>
      <c r="I9" s="268"/>
      <c r="J9" s="268"/>
      <c r="K9" s="268"/>
      <c r="L9" s="268"/>
      <c r="M9" s="336"/>
    </row>
    <row r="10" spans="1:13" s="67" customFormat="1" x14ac:dyDescent="0.45">
      <c r="A10" s="385" t="s">
        <v>161</v>
      </c>
      <c r="B10" s="385"/>
      <c r="C10" s="385"/>
      <c r="D10" s="385"/>
      <c r="E10" s="385"/>
      <c r="F10" s="385"/>
      <c r="G10" s="385"/>
      <c r="H10" s="385"/>
      <c r="I10" s="385"/>
      <c r="J10" s="385"/>
      <c r="K10" s="385"/>
      <c r="L10" s="385"/>
      <c r="M10" s="336"/>
    </row>
    <row r="11" spans="1:13" s="67" customFormat="1" ht="171.75" customHeight="1" x14ac:dyDescent="0.45">
      <c r="A11" s="231"/>
      <c r="B11" s="231"/>
      <c r="C11" s="231"/>
      <c r="D11" s="231"/>
      <c r="E11" s="231"/>
      <c r="F11" s="231"/>
      <c r="G11" s="231"/>
      <c r="H11" s="231"/>
      <c r="I11" s="231"/>
      <c r="J11" s="231"/>
      <c r="K11" s="231"/>
      <c r="L11" s="231"/>
      <c r="M11" s="336"/>
    </row>
    <row r="12" spans="1:13" s="67" customFormat="1" x14ac:dyDescent="0.45">
      <c r="A12" s="385" t="s">
        <v>162</v>
      </c>
      <c r="B12" s="385"/>
      <c r="C12" s="385"/>
      <c r="D12" s="385"/>
      <c r="E12" s="385"/>
      <c r="F12" s="385"/>
      <c r="G12" s="385"/>
      <c r="H12" s="385"/>
      <c r="I12" s="385"/>
      <c r="J12" s="385"/>
      <c r="K12" s="385"/>
      <c r="L12" s="385"/>
      <c r="M12" s="336"/>
    </row>
    <row r="13" spans="1:13" s="67" customFormat="1" ht="264.39999999999998" customHeight="1" x14ac:dyDescent="0.45">
      <c r="A13" s="231"/>
      <c r="B13" s="231"/>
      <c r="C13" s="231"/>
      <c r="D13" s="231"/>
      <c r="E13" s="231"/>
      <c r="F13" s="231"/>
      <c r="G13" s="231"/>
      <c r="H13" s="231"/>
      <c r="I13" s="231"/>
      <c r="J13" s="231"/>
      <c r="K13" s="231"/>
      <c r="L13" s="231"/>
      <c r="M13" s="336"/>
    </row>
    <row r="14" spans="1:13" s="67" customFormat="1" x14ac:dyDescent="0.45">
      <c r="A14" s="385" t="s">
        <v>163</v>
      </c>
      <c r="B14" s="385"/>
      <c r="C14" s="385"/>
      <c r="D14" s="385"/>
      <c r="E14" s="385"/>
      <c r="F14" s="385"/>
      <c r="G14" s="385"/>
      <c r="H14" s="385"/>
      <c r="I14" s="385"/>
      <c r="J14" s="385"/>
      <c r="K14" s="385"/>
      <c r="L14" s="385"/>
      <c r="M14" s="336"/>
    </row>
    <row r="15" spans="1:13" s="67" customFormat="1" ht="42.75" x14ac:dyDescent="0.45">
      <c r="A15" s="386" t="s">
        <v>164</v>
      </c>
      <c r="B15" s="386"/>
      <c r="C15" s="386"/>
      <c r="D15" s="386"/>
      <c r="E15" s="386"/>
      <c r="F15" s="60" t="s">
        <v>38</v>
      </c>
      <c r="G15" s="37" t="s">
        <v>39</v>
      </c>
      <c r="H15" s="38" t="s">
        <v>187</v>
      </c>
      <c r="I15" s="39" t="s">
        <v>42</v>
      </c>
      <c r="J15" s="40" t="s">
        <v>188</v>
      </c>
      <c r="K15" s="41" t="s">
        <v>43</v>
      </c>
      <c r="L15" s="42" t="s">
        <v>40</v>
      </c>
      <c r="M15" s="336"/>
    </row>
    <row r="16" spans="1:13" s="67" customFormat="1" ht="14.25" customHeight="1" x14ac:dyDescent="0.45">
      <c r="A16" s="278" t="s">
        <v>375</v>
      </c>
      <c r="B16" s="279"/>
      <c r="C16" s="279"/>
      <c r="D16" s="279"/>
      <c r="E16" s="279"/>
      <c r="F16" s="9">
        <v>1</v>
      </c>
      <c r="G16" s="10">
        <f>G17/$F$17</f>
        <v>0.50632911392405067</v>
      </c>
      <c r="H16" s="11">
        <f t="shared" ref="H16:L16" si="0">H17/$F$17</f>
        <v>0.10548523206751055</v>
      </c>
      <c r="I16" s="17">
        <f t="shared" si="0"/>
        <v>2.1097046413502109E-2</v>
      </c>
      <c r="J16" s="24">
        <f t="shared" si="0"/>
        <v>8.4388185654008432E-3</v>
      </c>
      <c r="K16" s="18">
        <f t="shared" si="0"/>
        <v>8.8607594936708861E-2</v>
      </c>
      <c r="L16" s="14">
        <f t="shared" si="0"/>
        <v>0.27004219409282698</v>
      </c>
      <c r="M16" s="336"/>
    </row>
    <row r="17" spans="1:13" s="67" customFormat="1" ht="14.25" customHeight="1" x14ac:dyDescent="0.45">
      <c r="A17" s="278" t="s">
        <v>376</v>
      </c>
      <c r="B17" s="279"/>
      <c r="C17" s="279"/>
      <c r="D17" s="279"/>
      <c r="E17" s="279"/>
      <c r="F17" s="4">
        <f>SUM(G17:L17)</f>
        <v>237</v>
      </c>
      <c r="G17" s="20">
        <f t="shared" ref="G17:L17" si="1">SUM(G18:G19)</f>
        <v>120</v>
      </c>
      <c r="H17" s="21">
        <f t="shared" si="1"/>
        <v>25</v>
      </c>
      <c r="I17" s="22">
        <f t="shared" si="1"/>
        <v>5</v>
      </c>
      <c r="J17" s="25">
        <f t="shared" si="1"/>
        <v>2</v>
      </c>
      <c r="K17" s="23">
        <f t="shared" si="1"/>
        <v>21</v>
      </c>
      <c r="L17" s="5">
        <f t="shared" si="1"/>
        <v>64</v>
      </c>
      <c r="M17" s="336"/>
    </row>
    <row r="18" spans="1:13" s="67" customFormat="1" ht="14.65" customHeight="1" x14ac:dyDescent="0.45">
      <c r="A18" s="112" t="s">
        <v>753</v>
      </c>
      <c r="B18" s="238" t="s">
        <v>113</v>
      </c>
      <c r="C18" s="239"/>
      <c r="D18" s="239"/>
      <c r="E18" s="239"/>
      <c r="F18" s="4">
        <f t="shared" ref="F18:F35" si="2">SUM(G18:L18)</f>
        <v>167</v>
      </c>
      <c r="G18" s="76">
        <f t="shared" ref="G18:L18" si="3">SUM(G20:G26)</f>
        <v>113</v>
      </c>
      <c r="H18" s="76">
        <f t="shared" si="3"/>
        <v>13</v>
      </c>
      <c r="I18" s="76">
        <f t="shared" si="3"/>
        <v>5</v>
      </c>
      <c r="J18" s="76">
        <f t="shared" si="3"/>
        <v>2</v>
      </c>
      <c r="K18" s="76">
        <f t="shared" si="3"/>
        <v>3</v>
      </c>
      <c r="L18" s="76">
        <f t="shared" si="3"/>
        <v>31</v>
      </c>
      <c r="M18" s="336"/>
    </row>
    <row r="19" spans="1:13" s="67" customFormat="1" ht="14.25" customHeight="1" x14ac:dyDescent="0.45">
      <c r="A19" s="112" t="s">
        <v>754</v>
      </c>
      <c r="B19" s="238" t="s">
        <v>377</v>
      </c>
      <c r="C19" s="239"/>
      <c r="D19" s="239"/>
      <c r="E19" s="239"/>
      <c r="F19" s="4">
        <f t="shared" si="2"/>
        <v>70</v>
      </c>
      <c r="G19" s="76">
        <f t="shared" ref="G19:L19" si="4">SUM(G27:G35)</f>
        <v>7</v>
      </c>
      <c r="H19" s="76">
        <f t="shared" si="4"/>
        <v>12</v>
      </c>
      <c r="I19" s="76">
        <f t="shared" si="4"/>
        <v>0</v>
      </c>
      <c r="J19" s="76">
        <f t="shared" si="4"/>
        <v>0</v>
      </c>
      <c r="K19" s="76">
        <f t="shared" si="4"/>
        <v>18</v>
      </c>
      <c r="L19" s="76">
        <f t="shared" si="4"/>
        <v>33</v>
      </c>
      <c r="M19" s="336"/>
    </row>
    <row r="20" spans="1:13" s="67" customFormat="1" ht="14.65" customHeight="1" x14ac:dyDescent="0.45">
      <c r="A20" s="44" t="s">
        <v>562</v>
      </c>
      <c r="B20" s="171" t="s">
        <v>378</v>
      </c>
      <c r="C20" s="171"/>
      <c r="D20" s="171"/>
      <c r="E20" s="171"/>
      <c r="F20" s="3">
        <f t="shared" si="2"/>
        <v>91</v>
      </c>
      <c r="G20" s="51">
        <v>66</v>
      </c>
      <c r="H20" s="51">
        <v>7</v>
      </c>
      <c r="I20" s="51">
        <v>0</v>
      </c>
      <c r="J20" s="51">
        <v>0</v>
      </c>
      <c r="K20" s="51">
        <v>2</v>
      </c>
      <c r="L20" s="51">
        <v>16</v>
      </c>
      <c r="M20" s="336"/>
    </row>
    <row r="21" spans="1:13" s="67" customFormat="1" ht="14.25" customHeight="1" x14ac:dyDescent="0.45">
      <c r="A21" s="44" t="s">
        <v>563</v>
      </c>
      <c r="B21" s="171" t="s">
        <v>379</v>
      </c>
      <c r="C21" s="171"/>
      <c r="D21" s="171"/>
      <c r="E21" s="171"/>
      <c r="F21" s="3">
        <f t="shared" si="2"/>
        <v>13</v>
      </c>
      <c r="G21" s="51">
        <v>10</v>
      </c>
      <c r="H21" s="51">
        <v>1</v>
      </c>
      <c r="I21" s="51">
        <v>0</v>
      </c>
      <c r="J21" s="51">
        <v>2</v>
      </c>
      <c r="K21" s="51">
        <v>0</v>
      </c>
      <c r="L21" s="51">
        <v>0</v>
      </c>
      <c r="M21" s="336"/>
    </row>
    <row r="22" spans="1:13" s="67" customFormat="1" ht="14.25" customHeight="1" x14ac:dyDescent="0.45">
      <c r="A22" s="44" t="s">
        <v>564</v>
      </c>
      <c r="B22" s="171" t="s">
        <v>999</v>
      </c>
      <c r="C22" s="171"/>
      <c r="D22" s="171"/>
      <c r="E22" s="171"/>
      <c r="F22" s="3">
        <f t="shared" si="2"/>
        <v>12</v>
      </c>
      <c r="G22" s="51">
        <v>8</v>
      </c>
      <c r="H22" s="51">
        <v>1</v>
      </c>
      <c r="I22" s="51">
        <v>0</v>
      </c>
      <c r="J22" s="51">
        <v>0</v>
      </c>
      <c r="K22" s="51">
        <v>0</v>
      </c>
      <c r="L22" s="51">
        <v>3</v>
      </c>
      <c r="M22" s="336"/>
    </row>
    <row r="23" spans="1:13" s="67" customFormat="1" ht="14.25" customHeight="1" x14ac:dyDescent="0.45">
      <c r="A23" s="44" t="s">
        <v>565</v>
      </c>
      <c r="B23" s="171" t="s">
        <v>380</v>
      </c>
      <c r="C23" s="171"/>
      <c r="D23" s="171"/>
      <c r="E23" s="171"/>
      <c r="F23" s="3">
        <f t="shared" si="2"/>
        <v>9</v>
      </c>
      <c r="G23" s="51">
        <v>6</v>
      </c>
      <c r="H23" s="51">
        <v>1</v>
      </c>
      <c r="I23" s="51">
        <v>0</v>
      </c>
      <c r="J23" s="51">
        <v>0</v>
      </c>
      <c r="K23" s="51">
        <v>1</v>
      </c>
      <c r="L23" s="51">
        <v>1</v>
      </c>
      <c r="M23" s="336"/>
    </row>
    <row r="24" spans="1:13" s="67" customFormat="1" ht="14.25" customHeight="1" x14ac:dyDescent="0.45">
      <c r="A24" s="44" t="s">
        <v>566</v>
      </c>
      <c r="B24" s="247" t="s">
        <v>177</v>
      </c>
      <c r="C24" s="245"/>
      <c r="D24" s="245"/>
      <c r="E24" s="246"/>
      <c r="F24" s="3">
        <f t="shared" si="2"/>
        <v>34</v>
      </c>
      <c r="G24" s="51">
        <v>20</v>
      </c>
      <c r="H24" s="51">
        <v>3</v>
      </c>
      <c r="I24" s="51">
        <v>0</v>
      </c>
      <c r="J24" s="51">
        <v>0</v>
      </c>
      <c r="K24" s="51">
        <v>0</v>
      </c>
      <c r="L24" s="51">
        <v>11</v>
      </c>
      <c r="M24" s="336"/>
    </row>
    <row r="25" spans="1:13" s="67" customFormat="1" ht="14.25" customHeight="1" x14ac:dyDescent="0.45">
      <c r="A25" s="44" t="s">
        <v>755</v>
      </c>
      <c r="B25" s="247" t="s">
        <v>381</v>
      </c>
      <c r="C25" s="245"/>
      <c r="D25" s="245"/>
      <c r="E25" s="246"/>
      <c r="F25" s="3">
        <f t="shared" si="2"/>
        <v>3</v>
      </c>
      <c r="G25" s="51">
        <v>3</v>
      </c>
      <c r="H25" s="51">
        <v>0</v>
      </c>
      <c r="I25" s="51">
        <v>0</v>
      </c>
      <c r="J25" s="51">
        <v>0</v>
      </c>
      <c r="K25" s="51">
        <v>0</v>
      </c>
      <c r="L25" s="51">
        <v>0</v>
      </c>
      <c r="M25" s="336"/>
    </row>
    <row r="26" spans="1:13" s="67" customFormat="1" ht="14.25" customHeight="1" x14ac:dyDescent="0.45">
      <c r="A26" s="44" t="s">
        <v>756</v>
      </c>
      <c r="B26" s="247" t="s">
        <v>320</v>
      </c>
      <c r="C26" s="245"/>
      <c r="D26" s="245"/>
      <c r="E26" s="246"/>
      <c r="F26" s="3">
        <f t="shared" si="2"/>
        <v>5</v>
      </c>
      <c r="G26" s="51">
        <v>0</v>
      </c>
      <c r="H26" s="51">
        <v>0</v>
      </c>
      <c r="I26" s="51">
        <v>5</v>
      </c>
      <c r="J26" s="51">
        <v>0</v>
      </c>
      <c r="K26" s="51">
        <v>0</v>
      </c>
      <c r="L26" s="51">
        <v>0</v>
      </c>
      <c r="M26" s="336"/>
    </row>
    <row r="27" spans="1:13" s="67" customFormat="1" ht="14.25" customHeight="1" x14ac:dyDescent="0.45">
      <c r="A27" s="44" t="s">
        <v>567</v>
      </c>
      <c r="B27" s="373" t="s">
        <v>1017</v>
      </c>
      <c r="C27" s="373"/>
      <c r="D27" s="373"/>
      <c r="E27" s="373"/>
      <c r="F27" s="3">
        <f t="shared" si="2"/>
        <v>0</v>
      </c>
      <c r="G27" s="51">
        <v>0</v>
      </c>
      <c r="H27" s="51">
        <v>0</v>
      </c>
      <c r="I27" s="51">
        <v>0</v>
      </c>
      <c r="J27" s="51">
        <v>0</v>
      </c>
      <c r="K27" s="51">
        <v>0</v>
      </c>
      <c r="L27" s="51">
        <v>0</v>
      </c>
      <c r="M27" s="336"/>
    </row>
    <row r="28" spans="1:13" s="67" customFormat="1" ht="14.25" customHeight="1" x14ac:dyDescent="0.45">
      <c r="A28" s="44" t="s">
        <v>568</v>
      </c>
      <c r="B28" s="373" t="s">
        <v>924</v>
      </c>
      <c r="C28" s="373"/>
      <c r="D28" s="373"/>
      <c r="E28" s="373"/>
      <c r="F28" s="3">
        <f t="shared" si="2"/>
        <v>4</v>
      </c>
      <c r="G28" s="51">
        <v>0</v>
      </c>
      <c r="H28" s="51">
        <v>0</v>
      </c>
      <c r="I28" s="51">
        <v>0</v>
      </c>
      <c r="J28" s="51">
        <v>0</v>
      </c>
      <c r="K28" s="51">
        <v>0</v>
      </c>
      <c r="L28" s="51">
        <v>4</v>
      </c>
      <c r="M28" s="336"/>
    </row>
    <row r="29" spans="1:13" s="67" customFormat="1" ht="14.25" customHeight="1" x14ac:dyDescent="0.45">
      <c r="A29" s="44" t="s">
        <v>569</v>
      </c>
      <c r="B29" s="373" t="s">
        <v>382</v>
      </c>
      <c r="C29" s="373"/>
      <c r="D29" s="373"/>
      <c r="E29" s="373"/>
      <c r="F29" s="3">
        <f t="shared" si="2"/>
        <v>25</v>
      </c>
      <c r="G29" s="51">
        <v>0</v>
      </c>
      <c r="H29" s="51">
        <v>0</v>
      </c>
      <c r="I29" s="51">
        <v>0</v>
      </c>
      <c r="J29" s="51">
        <v>0</v>
      </c>
      <c r="K29" s="51">
        <v>0</v>
      </c>
      <c r="L29" s="51">
        <v>25</v>
      </c>
      <c r="M29" s="336"/>
    </row>
    <row r="30" spans="1:13" s="67" customFormat="1" ht="14.25" customHeight="1" x14ac:dyDescent="0.45">
      <c r="A30" s="44" t="s">
        <v>570</v>
      </c>
      <c r="B30" s="373" t="s">
        <v>925</v>
      </c>
      <c r="C30" s="373"/>
      <c r="D30" s="373"/>
      <c r="E30" s="373"/>
      <c r="F30" s="3">
        <f t="shared" si="2"/>
        <v>4</v>
      </c>
      <c r="G30" s="51">
        <v>0</v>
      </c>
      <c r="H30" s="51">
        <v>0</v>
      </c>
      <c r="I30" s="51">
        <v>0</v>
      </c>
      <c r="J30" s="51">
        <v>0</v>
      </c>
      <c r="K30" s="51">
        <v>0</v>
      </c>
      <c r="L30" s="51">
        <v>4</v>
      </c>
      <c r="M30" s="336"/>
    </row>
    <row r="31" spans="1:13" s="67" customFormat="1" ht="14.25" customHeight="1" x14ac:dyDescent="0.45">
      <c r="A31" s="44" t="s">
        <v>571</v>
      </c>
      <c r="B31" s="373" t="s">
        <v>1019</v>
      </c>
      <c r="C31" s="373"/>
      <c r="D31" s="373"/>
      <c r="E31" s="373"/>
      <c r="F31" s="3">
        <f t="shared" si="2"/>
        <v>0</v>
      </c>
      <c r="G31" s="51">
        <v>0</v>
      </c>
      <c r="H31" s="51">
        <v>0</v>
      </c>
      <c r="I31" s="51">
        <v>0</v>
      </c>
      <c r="J31" s="51">
        <v>0</v>
      </c>
      <c r="K31" s="51">
        <v>0</v>
      </c>
      <c r="L31" s="51">
        <v>0</v>
      </c>
      <c r="M31" s="336"/>
    </row>
    <row r="32" spans="1:13" s="67" customFormat="1" ht="14.65" customHeight="1" x14ac:dyDescent="0.45">
      <c r="A32" s="44" t="s">
        <v>572</v>
      </c>
      <c r="B32" s="373" t="s">
        <v>383</v>
      </c>
      <c r="C32" s="373"/>
      <c r="D32" s="373"/>
      <c r="E32" s="373"/>
      <c r="F32" s="3">
        <f t="shared" si="2"/>
        <v>4</v>
      </c>
      <c r="G32" s="51">
        <v>4</v>
      </c>
      <c r="H32" s="51">
        <v>0</v>
      </c>
      <c r="I32" s="51">
        <v>0</v>
      </c>
      <c r="J32" s="51">
        <v>0</v>
      </c>
      <c r="K32" s="51">
        <v>0</v>
      </c>
      <c r="L32" s="51">
        <v>0</v>
      </c>
      <c r="M32" s="336"/>
    </row>
    <row r="33" spans="1:13" s="67" customFormat="1" ht="14.25" customHeight="1" x14ac:dyDescent="0.45">
      <c r="A33" s="44" t="s">
        <v>573</v>
      </c>
      <c r="B33" s="307" t="s">
        <v>272</v>
      </c>
      <c r="C33" s="308"/>
      <c r="D33" s="308"/>
      <c r="E33" s="309"/>
      <c r="F33" s="3">
        <f t="shared" si="2"/>
        <v>13</v>
      </c>
      <c r="G33" s="51">
        <v>0</v>
      </c>
      <c r="H33" s="51">
        <v>12</v>
      </c>
      <c r="I33" s="51">
        <v>0</v>
      </c>
      <c r="J33" s="51">
        <v>0</v>
      </c>
      <c r="K33" s="51">
        <v>1</v>
      </c>
      <c r="L33" s="51">
        <v>0</v>
      </c>
      <c r="M33" s="336"/>
    </row>
    <row r="34" spans="1:13" s="67" customFormat="1" ht="14.25" customHeight="1" x14ac:dyDescent="0.45">
      <c r="A34" s="44" t="s">
        <v>574</v>
      </c>
      <c r="B34" s="373" t="s">
        <v>926</v>
      </c>
      <c r="C34" s="373"/>
      <c r="D34" s="373"/>
      <c r="E34" s="373"/>
      <c r="F34" s="3">
        <f t="shared" si="2"/>
        <v>17</v>
      </c>
      <c r="G34" s="51">
        <v>0</v>
      </c>
      <c r="H34" s="51">
        <v>0</v>
      </c>
      <c r="I34" s="51">
        <v>0</v>
      </c>
      <c r="J34" s="51">
        <v>0</v>
      </c>
      <c r="K34" s="51">
        <v>17</v>
      </c>
      <c r="L34" s="51">
        <v>0</v>
      </c>
      <c r="M34" s="336"/>
    </row>
    <row r="35" spans="1:13" s="67" customFormat="1" ht="14.25" customHeight="1" x14ac:dyDescent="0.45">
      <c r="A35" s="44" t="s">
        <v>575</v>
      </c>
      <c r="B35" s="373" t="s">
        <v>927</v>
      </c>
      <c r="C35" s="373"/>
      <c r="D35" s="373"/>
      <c r="E35" s="373"/>
      <c r="F35" s="3">
        <f t="shared" si="2"/>
        <v>3</v>
      </c>
      <c r="G35" s="51">
        <v>3</v>
      </c>
      <c r="H35" s="51">
        <v>0</v>
      </c>
      <c r="I35" s="51">
        <v>0</v>
      </c>
      <c r="J35" s="51">
        <v>0</v>
      </c>
      <c r="K35" s="51">
        <v>0</v>
      </c>
      <c r="L35" s="51">
        <v>0</v>
      </c>
      <c r="M35" s="336"/>
    </row>
    <row r="36" spans="1:13" s="67" customFormat="1" ht="4.1500000000000004" customHeight="1" x14ac:dyDescent="0.45">
      <c r="A36" s="229">
        <v>3</v>
      </c>
      <c r="B36" s="229"/>
      <c r="C36" s="229"/>
      <c r="D36" s="229"/>
      <c r="E36" s="229"/>
      <c r="F36" s="229"/>
      <c r="G36" s="229"/>
      <c r="H36" s="229"/>
      <c r="I36" s="229"/>
      <c r="J36" s="229"/>
      <c r="K36" s="229"/>
      <c r="L36" s="229"/>
      <c r="M36" s="336"/>
    </row>
    <row r="37" spans="1:13" s="67" customFormat="1" ht="39.75" customHeight="1" x14ac:dyDescent="0.45">
      <c r="A37" s="268" t="s">
        <v>165</v>
      </c>
      <c r="B37" s="268"/>
      <c r="C37" s="268"/>
      <c r="D37" s="268"/>
      <c r="E37" s="268"/>
      <c r="F37" s="268"/>
      <c r="G37" s="268"/>
      <c r="H37" s="268"/>
      <c r="I37" s="268"/>
      <c r="J37" s="268"/>
      <c r="K37" s="268"/>
      <c r="L37" s="268"/>
      <c r="M37" s="336"/>
    </row>
    <row r="38" spans="1:13" s="67" customFormat="1" x14ac:dyDescent="0.45">
      <c r="A38" s="269" t="s">
        <v>127</v>
      </c>
      <c r="B38" s="269"/>
      <c r="C38" s="269"/>
      <c r="D38" s="269"/>
      <c r="E38" s="269"/>
      <c r="F38" s="269"/>
      <c r="G38" s="269"/>
      <c r="H38" s="269"/>
      <c r="I38" s="269"/>
      <c r="J38" s="269"/>
      <c r="K38" s="269"/>
      <c r="L38" s="269"/>
      <c r="M38" s="336"/>
    </row>
    <row r="39" spans="1:13" s="67" customFormat="1" x14ac:dyDescent="0.45">
      <c r="A39" s="96" t="s">
        <v>121</v>
      </c>
      <c r="B39" s="96" t="s">
        <v>155</v>
      </c>
      <c r="C39" s="96" t="s">
        <v>156</v>
      </c>
      <c r="D39" s="243" t="s">
        <v>157</v>
      </c>
      <c r="E39" s="243"/>
      <c r="F39" s="243"/>
      <c r="G39" s="243"/>
      <c r="H39" s="243"/>
      <c r="I39" s="243"/>
      <c r="J39" s="243"/>
      <c r="K39" s="243"/>
      <c r="L39" s="243"/>
      <c r="M39" s="336"/>
    </row>
    <row r="40" spans="1:13" s="81" customFormat="1" ht="45" customHeight="1" x14ac:dyDescent="0.45">
      <c r="A40" s="44" t="s">
        <v>562</v>
      </c>
      <c r="B40" s="29" t="s">
        <v>984</v>
      </c>
      <c r="C40" s="232" t="s">
        <v>170</v>
      </c>
      <c r="D40" s="252" t="s">
        <v>267</v>
      </c>
      <c r="E40" s="253"/>
      <c r="F40" s="253"/>
      <c r="G40" s="253"/>
      <c r="H40" s="253"/>
      <c r="I40" s="253"/>
      <c r="J40" s="253"/>
      <c r="K40" s="253"/>
      <c r="L40" s="254"/>
      <c r="M40" s="336"/>
    </row>
    <row r="41" spans="1:13" s="67" customFormat="1" x14ac:dyDescent="0.45">
      <c r="A41" s="232" t="s">
        <v>563</v>
      </c>
      <c r="B41" s="44">
        <v>7</v>
      </c>
      <c r="C41" s="234"/>
      <c r="D41" s="258"/>
      <c r="E41" s="259"/>
      <c r="F41" s="259"/>
      <c r="G41" s="259"/>
      <c r="H41" s="259"/>
      <c r="I41" s="259"/>
      <c r="J41" s="259"/>
      <c r="K41" s="259"/>
      <c r="L41" s="260"/>
      <c r="M41" s="336"/>
    </row>
    <row r="42" spans="1:13" s="67" customFormat="1" x14ac:dyDescent="0.45">
      <c r="A42" s="234"/>
      <c r="B42" s="44">
        <v>10</v>
      </c>
      <c r="C42" s="77" t="s">
        <v>996</v>
      </c>
      <c r="D42" s="172" t="s">
        <v>997</v>
      </c>
      <c r="E42" s="172"/>
      <c r="F42" s="172"/>
      <c r="G42" s="172"/>
      <c r="H42" s="172"/>
      <c r="I42" s="172"/>
      <c r="J42" s="172"/>
      <c r="K42" s="172"/>
      <c r="L42" s="172"/>
      <c r="M42" s="336"/>
    </row>
    <row r="43" spans="1:13" s="67" customFormat="1" x14ac:dyDescent="0.45">
      <c r="A43" s="43" t="s">
        <v>565</v>
      </c>
      <c r="B43" s="44">
        <v>3</v>
      </c>
      <c r="C43" s="77" t="s">
        <v>1007</v>
      </c>
      <c r="D43" s="172" t="s">
        <v>267</v>
      </c>
      <c r="E43" s="172"/>
      <c r="F43" s="172"/>
      <c r="G43" s="172"/>
      <c r="H43" s="172"/>
      <c r="I43" s="172"/>
      <c r="J43" s="172"/>
      <c r="K43" s="172"/>
      <c r="L43" s="172"/>
      <c r="M43" s="336"/>
    </row>
    <row r="44" spans="1:13" s="67" customFormat="1" ht="8.1" customHeight="1" x14ac:dyDescent="0.45">
      <c r="A44" s="231"/>
      <c r="B44" s="231"/>
      <c r="C44" s="231"/>
      <c r="D44" s="231"/>
      <c r="E44" s="231"/>
      <c r="F44" s="231"/>
      <c r="G44" s="231"/>
      <c r="H44" s="231"/>
      <c r="I44" s="231"/>
      <c r="J44" s="231"/>
      <c r="K44" s="231"/>
      <c r="L44" s="231"/>
      <c r="M44" s="336"/>
    </row>
    <row r="45" spans="1:13" s="67" customFormat="1" x14ac:dyDescent="0.45">
      <c r="A45" s="251" t="s">
        <v>118</v>
      </c>
      <c r="B45" s="251"/>
      <c r="C45" s="251"/>
      <c r="D45" s="251"/>
      <c r="E45" s="251"/>
      <c r="F45" s="251"/>
      <c r="G45" s="251"/>
      <c r="H45" s="251"/>
      <c r="I45" s="251"/>
      <c r="J45" s="251"/>
      <c r="K45" s="251"/>
      <c r="L45" s="251"/>
      <c r="M45" s="336"/>
    </row>
    <row r="46" spans="1:13" s="90" customFormat="1" x14ac:dyDescent="0.45">
      <c r="A46" s="96" t="s">
        <v>121</v>
      </c>
      <c r="B46" s="96" t="s">
        <v>155</v>
      </c>
      <c r="C46" s="96" t="s">
        <v>156</v>
      </c>
      <c r="D46" s="96" t="s">
        <v>122</v>
      </c>
      <c r="E46" s="243" t="s">
        <v>123</v>
      </c>
      <c r="F46" s="243"/>
      <c r="G46" s="243"/>
      <c r="H46" s="243"/>
      <c r="I46" s="243" t="s">
        <v>124</v>
      </c>
      <c r="J46" s="243"/>
      <c r="K46" s="243"/>
      <c r="L46" s="243"/>
      <c r="M46" s="336"/>
    </row>
    <row r="47" spans="1:13" s="67" customFormat="1" x14ac:dyDescent="0.45">
      <c r="A47" s="232" t="s">
        <v>562</v>
      </c>
      <c r="B47" s="44" t="s">
        <v>980</v>
      </c>
      <c r="C47" s="43" t="s">
        <v>170</v>
      </c>
      <c r="D47" s="118" t="s">
        <v>983</v>
      </c>
      <c r="E47" s="172" t="s">
        <v>498</v>
      </c>
      <c r="F47" s="172"/>
      <c r="G47" s="172"/>
      <c r="H47" s="172"/>
      <c r="I47" s="252" t="s">
        <v>1049</v>
      </c>
      <c r="J47" s="253"/>
      <c r="K47" s="253"/>
      <c r="L47" s="254"/>
      <c r="M47" s="336"/>
    </row>
    <row r="48" spans="1:13" s="67" customFormat="1" x14ac:dyDescent="0.45">
      <c r="A48" s="234"/>
      <c r="B48" s="44">
        <v>62</v>
      </c>
      <c r="C48" s="77" t="s">
        <v>981</v>
      </c>
      <c r="D48" s="43" t="s">
        <v>982</v>
      </c>
      <c r="E48" s="172" t="s">
        <v>268</v>
      </c>
      <c r="F48" s="172"/>
      <c r="G48" s="172"/>
      <c r="H48" s="172"/>
      <c r="I48" s="255"/>
      <c r="J48" s="256"/>
      <c r="K48" s="256"/>
      <c r="L48" s="257"/>
      <c r="M48" s="336"/>
    </row>
    <row r="49" spans="1:13" s="67" customFormat="1" ht="14.45" customHeight="1" x14ac:dyDescent="0.45">
      <c r="A49" s="232" t="s">
        <v>563</v>
      </c>
      <c r="B49" s="44">
        <v>7</v>
      </c>
      <c r="C49" s="77" t="s">
        <v>991</v>
      </c>
      <c r="D49" s="43" t="s">
        <v>992</v>
      </c>
      <c r="E49" s="172" t="s">
        <v>993</v>
      </c>
      <c r="F49" s="172"/>
      <c r="G49" s="172"/>
      <c r="H49" s="172"/>
      <c r="I49" s="255"/>
      <c r="J49" s="256"/>
      <c r="K49" s="256"/>
      <c r="L49" s="257"/>
      <c r="M49" s="336"/>
    </row>
    <row r="50" spans="1:13" s="81" customFormat="1" ht="45" customHeight="1" x14ac:dyDescent="0.45">
      <c r="A50" s="234"/>
      <c r="B50" s="44" t="s">
        <v>994</v>
      </c>
      <c r="C50" s="44" t="s">
        <v>170</v>
      </c>
      <c r="D50" s="29" t="s">
        <v>995</v>
      </c>
      <c r="E50" s="172" t="s">
        <v>303</v>
      </c>
      <c r="F50" s="172"/>
      <c r="G50" s="172"/>
      <c r="H50" s="172"/>
      <c r="I50" s="255"/>
      <c r="J50" s="256"/>
      <c r="K50" s="256"/>
      <c r="L50" s="257"/>
      <c r="M50" s="336"/>
    </row>
    <row r="51" spans="1:13" s="67" customFormat="1" ht="28.5" x14ac:dyDescent="0.45">
      <c r="A51" s="43" t="s">
        <v>564</v>
      </c>
      <c r="B51" s="44">
        <v>10</v>
      </c>
      <c r="C51" s="77" t="s">
        <v>1002</v>
      </c>
      <c r="D51" s="2" t="s">
        <v>1003</v>
      </c>
      <c r="E51" s="172" t="s">
        <v>270</v>
      </c>
      <c r="F51" s="172"/>
      <c r="G51" s="172"/>
      <c r="H51" s="172"/>
      <c r="I51" s="255"/>
      <c r="J51" s="256"/>
      <c r="K51" s="256"/>
      <c r="L51" s="257"/>
      <c r="M51" s="336"/>
    </row>
    <row r="52" spans="1:13" s="67" customFormat="1" ht="30" customHeight="1" x14ac:dyDescent="0.45">
      <c r="A52" s="92" t="s">
        <v>565</v>
      </c>
      <c r="B52" s="44">
        <v>2</v>
      </c>
      <c r="C52" s="77" t="s">
        <v>1005</v>
      </c>
      <c r="D52" s="29" t="s">
        <v>1006</v>
      </c>
      <c r="E52" s="172" t="s">
        <v>268</v>
      </c>
      <c r="F52" s="172"/>
      <c r="G52" s="172"/>
      <c r="H52" s="172"/>
      <c r="I52" s="255"/>
      <c r="J52" s="256"/>
      <c r="K52" s="256"/>
      <c r="L52" s="257"/>
      <c r="M52" s="336"/>
    </row>
    <row r="53" spans="1:13" s="81" customFormat="1" x14ac:dyDescent="0.45">
      <c r="A53" s="232" t="s">
        <v>566</v>
      </c>
      <c r="B53" s="44">
        <v>8</v>
      </c>
      <c r="C53" s="80" t="s">
        <v>1012</v>
      </c>
      <c r="D53" s="232" t="s">
        <v>1010</v>
      </c>
      <c r="E53" s="172" t="s">
        <v>270</v>
      </c>
      <c r="F53" s="172"/>
      <c r="G53" s="172"/>
      <c r="H53" s="172"/>
      <c r="I53" s="255"/>
      <c r="J53" s="256"/>
      <c r="K53" s="256"/>
      <c r="L53" s="257"/>
      <c r="M53" s="336"/>
    </row>
    <row r="54" spans="1:13" s="81" customFormat="1" x14ac:dyDescent="0.45">
      <c r="A54" s="233"/>
      <c r="B54" s="44">
        <v>9</v>
      </c>
      <c r="C54" s="80" t="s">
        <v>1013</v>
      </c>
      <c r="D54" s="234"/>
      <c r="E54" s="252" t="s">
        <v>268</v>
      </c>
      <c r="F54" s="253"/>
      <c r="G54" s="253"/>
      <c r="H54" s="254"/>
      <c r="I54" s="255"/>
      <c r="J54" s="256"/>
      <c r="K54" s="256"/>
      <c r="L54" s="257"/>
      <c r="M54" s="336"/>
    </row>
    <row r="55" spans="1:13" s="81" customFormat="1" x14ac:dyDescent="0.45">
      <c r="A55" s="234"/>
      <c r="B55" s="44">
        <v>12</v>
      </c>
      <c r="C55" s="80" t="s">
        <v>481</v>
      </c>
      <c r="D55" s="44" t="s">
        <v>1011</v>
      </c>
      <c r="E55" s="258"/>
      <c r="F55" s="259"/>
      <c r="G55" s="259"/>
      <c r="H55" s="260"/>
      <c r="I55" s="255"/>
      <c r="J55" s="256"/>
      <c r="K55" s="256"/>
      <c r="L55" s="257"/>
      <c r="M55" s="336"/>
    </row>
    <row r="56" spans="1:13" s="67" customFormat="1" ht="30" customHeight="1" x14ac:dyDescent="0.45">
      <c r="A56" s="43" t="s">
        <v>573</v>
      </c>
      <c r="B56" s="44" t="s">
        <v>269</v>
      </c>
      <c r="C56" s="43" t="s">
        <v>170</v>
      </c>
      <c r="D56" s="2" t="s">
        <v>272</v>
      </c>
      <c r="E56" s="172" t="s">
        <v>268</v>
      </c>
      <c r="F56" s="172"/>
      <c r="G56" s="172"/>
      <c r="H56" s="172"/>
      <c r="I56" s="258"/>
      <c r="J56" s="259"/>
      <c r="K56" s="259"/>
      <c r="L56" s="260"/>
      <c r="M56" s="336"/>
    </row>
    <row r="57" spans="1:13" s="67" customFormat="1" ht="8.1" customHeight="1" x14ac:dyDescent="0.45">
      <c r="A57" s="231"/>
      <c r="B57" s="231"/>
      <c r="C57" s="231"/>
      <c r="D57" s="231"/>
      <c r="E57" s="231"/>
      <c r="F57" s="231"/>
      <c r="G57" s="231"/>
      <c r="H57" s="231"/>
      <c r="I57" s="231"/>
      <c r="J57" s="231"/>
      <c r="K57" s="231"/>
      <c r="L57" s="231"/>
      <c r="M57" s="336"/>
    </row>
    <row r="58" spans="1:13" s="67" customFormat="1" x14ac:dyDescent="0.45">
      <c r="A58" s="242" t="s">
        <v>41</v>
      </c>
      <c r="B58" s="242"/>
      <c r="C58" s="242"/>
      <c r="D58" s="242"/>
      <c r="E58" s="242"/>
      <c r="F58" s="242"/>
      <c r="G58" s="242"/>
      <c r="H58" s="242"/>
      <c r="I58" s="242"/>
      <c r="J58" s="242"/>
      <c r="K58" s="242"/>
      <c r="L58" s="242"/>
      <c r="M58" s="336"/>
    </row>
    <row r="59" spans="1:13" s="90" customFormat="1" x14ac:dyDescent="0.45">
      <c r="A59" s="96" t="s">
        <v>121</v>
      </c>
      <c r="B59" s="96" t="s">
        <v>155</v>
      </c>
      <c r="C59" s="96" t="s">
        <v>156</v>
      </c>
      <c r="D59" s="96" t="s">
        <v>122</v>
      </c>
      <c r="E59" s="243" t="s">
        <v>123</v>
      </c>
      <c r="F59" s="243"/>
      <c r="G59" s="243"/>
      <c r="H59" s="243"/>
      <c r="I59" s="243" t="s">
        <v>124</v>
      </c>
      <c r="J59" s="243"/>
      <c r="K59" s="243"/>
      <c r="L59" s="243"/>
      <c r="M59" s="336"/>
    </row>
    <row r="60" spans="1:13" s="67" customFormat="1" ht="29.25" customHeight="1" x14ac:dyDescent="0.45">
      <c r="A60" s="232" t="s">
        <v>562</v>
      </c>
      <c r="B60" s="44">
        <v>3</v>
      </c>
      <c r="C60" s="77" t="s">
        <v>985</v>
      </c>
      <c r="D60" s="43" t="s">
        <v>986</v>
      </c>
      <c r="E60" s="171" t="s">
        <v>987</v>
      </c>
      <c r="F60" s="171"/>
      <c r="G60" s="171"/>
      <c r="H60" s="171"/>
      <c r="I60" s="247" t="s">
        <v>978</v>
      </c>
      <c r="J60" s="245"/>
      <c r="K60" s="245"/>
      <c r="L60" s="246"/>
      <c r="M60" s="336"/>
    </row>
    <row r="61" spans="1:13" s="67" customFormat="1" ht="74.25" customHeight="1" x14ac:dyDescent="0.45">
      <c r="A61" s="234"/>
      <c r="B61" s="44">
        <v>51</v>
      </c>
      <c r="C61" s="77" t="s">
        <v>499</v>
      </c>
      <c r="D61" s="2" t="s">
        <v>990</v>
      </c>
      <c r="E61" s="171" t="s">
        <v>988</v>
      </c>
      <c r="F61" s="171"/>
      <c r="G61" s="171"/>
      <c r="H61" s="171"/>
      <c r="I61" s="171" t="s">
        <v>989</v>
      </c>
      <c r="J61" s="171"/>
      <c r="K61" s="171"/>
      <c r="L61" s="171"/>
      <c r="M61" s="336"/>
    </row>
    <row r="62" spans="1:13" s="67" customFormat="1" ht="30" customHeight="1" x14ac:dyDescent="0.45">
      <c r="A62" s="43" t="s">
        <v>565</v>
      </c>
      <c r="B62" s="44">
        <v>3</v>
      </c>
      <c r="C62" s="77" t="s">
        <v>1007</v>
      </c>
      <c r="D62" s="43" t="s">
        <v>1008</v>
      </c>
      <c r="E62" s="270" t="s">
        <v>1009</v>
      </c>
      <c r="F62" s="172"/>
      <c r="G62" s="172"/>
      <c r="H62" s="172"/>
      <c r="I62" s="171" t="s">
        <v>978</v>
      </c>
      <c r="J62" s="171"/>
      <c r="K62" s="171"/>
      <c r="L62" s="171"/>
      <c r="M62" s="336"/>
    </row>
    <row r="63" spans="1:13" s="67" customFormat="1" ht="30" customHeight="1" x14ac:dyDescent="0.45">
      <c r="A63" s="43" t="s">
        <v>573</v>
      </c>
      <c r="B63" s="44">
        <v>1</v>
      </c>
      <c r="C63" s="77" t="s">
        <v>485</v>
      </c>
      <c r="D63" s="2" t="s">
        <v>272</v>
      </c>
      <c r="E63" s="172" t="s">
        <v>1021</v>
      </c>
      <c r="F63" s="172"/>
      <c r="G63" s="172"/>
      <c r="H63" s="172"/>
      <c r="I63" s="172"/>
      <c r="J63" s="172"/>
      <c r="K63" s="172"/>
      <c r="L63" s="172"/>
      <c r="M63" s="336"/>
    </row>
    <row r="64" spans="1:13" s="67" customFormat="1" ht="30" customHeight="1" x14ac:dyDescent="0.45">
      <c r="A64" s="43" t="s">
        <v>574</v>
      </c>
      <c r="B64" s="44" t="s">
        <v>269</v>
      </c>
      <c r="C64" s="43" t="s">
        <v>170</v>
      </c>
      <c r="D64" s="43" t="s">
        <v>1022</v>
      </c>
      <c r="E64" s="171" t="s">
        <v>1023</v>
      </c>
      <c r="F64" s="171"/>
      <c r="G64" s="171"/>
      <c r="H64" s="171"/>
      <c r="I64" s="171" t="s">
        <v>978</v>
      </c>
      <c r="J64" s="171"/>
      <c r="K64" s="171"/>
      <c r="L64" s="171"/>
      <c r="M64" s="336"/>
    </row>
    <row r="65" spans="1:13" s="67" customFormat="1" ht="8.1" customHeight="1" x14ac:dyDescent="0.45">
      <c r="A65" s="231"/>
      <c r="B65" s="231"/>
      <c r="C65" s="231"/>
      <c r="D65" s="231"/>
      <c r="E65" s="231"/>
      <c r="F65" s="231"/>
      <c r="G65" s="231"/>
      <c r="H65" s="231"/>
      <c r="I65" s="231"/>
      <c r="J65" s="231"/>
      <c r="K65" s="231"/>
      <c r="L65" s="231"/>
      <c r="M65" s="336"/>
    </row>
    <row r="66" spans="1:13" s="67" customFormat="1" x14ac:dyDescent="0.45">
      <c r="A66" s="235" t="s">
        <v>125</v>
      </c>
      <c r="B66" s="235"/>
      <c r="C66" s="235"/>
      <c r="D66" s="235"/>
      <c r="E66" s="235"/>
      <c r="F66" s="235"/>
      <c r="G66" s="235"/>
      <c r="H66" s="235"/>
      <c r="I66" s="235"/>
      <c r="J66" s="235"/>
      <c r="K66" s="235"/>
      <c r="L66" s="235"/>
      <c r="M66" s="336"/>
    </row>
    <row r="67" spans="1:13" s="90" customFormat="1" x14ac:dyDescent="0.45">
      <c r="A67" s="96" t="s">
        <v>121</v>
      </c>
      <c r="B67" s="96" t="s">
        <v>155</v>
      </c>
      <c r="C67" s="96" t="s">
        <v>156</v>
      </c>
      <c r="D67" s="248" t="s">
        <v>122</v>
      </c>
      <c r="E67" s="249"/>
      <c r="F67" s="248" t="s">
        <v>123</v>
      </c>
      <c r="G67" s="250"/>
      <c r="H67" s="249"/>
      <c r="I67" s="243" t="s">
        <v>124</v>
      </c>
      <c r="J67" s="243"/>
      <c r="K67" s="243"/>
      <c r="L67" s="243"/>
      <c r="M67" s="336"/>
    </row>
    <row r="68" spans="1:13" s="81" customFormat="1" ht="75" customHeight="1" x14ac:dyDescent="0.45">
      <c r="A68" s="44" t="s">
        <v>562</v>
      </c>
      <c r="B68" s="29" t="s">
        <v>977</v>
      </c>
      <c r="C68" s="44" t="s">
        <v>170</v>
      </c>
      <c r="D68" s="247" t="s">
        <v>979</v>
      </c>
      <c r="E68" s="246"/>
      <c r="F68" s="252" t="s">
        <v>280</v>
      </c>
      <c r="G68" s="253"/>
      <c r="H68" s="254"/>
      <c r="I68" s="178" t="s">
        <v>978</v>
      </c>
      <c r="J68" s="179"/>
      <c r="K68" s="179"/>
      <c r="L68" s="180"/>
      <c r="M68" s="336"/>
    </row>
    <row r="69" spans="1:13" s="81" customFormat="1" ht="30" customHeight="1" x14ac:dyDescent="0.45">
      <c r="A69" s="44" t="s">
        <v>564</v>
      </c>
      <c r="B69" s="44" t="s">
        <v>1000</v>
      </c>
      <c r="C69" s="44" t="s">
        <v>170</v>
      </c>
      <c r="D69" s="247" t="s">
        <v>1001</v>
      </c>
      <c r="E69" s="246"/>
      <c r="F69" s="255"/>
      <c r="G69" s="256"/>
      <c r="H69" s="257"/>
      <c r="I69" s="181"/>
      <c r="J69" s="182"/>
      <c r="K69" s="182"/>
      <c r="L69" s="183"/>
      <c r="M69" s="336"/>
    </row>
    <row r="70" spans="1:13" s="67" customFormat="1" x14ac:dyDescent="0.45">
      <c r="A70" s="43" t="s">
        <v>565</v>
      </c>
      <c r="B70" s="44">
        <v>1</v>
      </c>
      <c r="C70" s="77" t="s">
        <v>1004</v>
      </c>
      <c r="D70" s="240" t="s">
        <v>1016</v>
      </c>
      <c r="E70" s="241"/>
      <c r="F70" s="255"/>
      <c r="G70" s="256"/>
      <c r="H70" s="257"/>
      <c r="I70" s="181"/>
      <c r="J70" s="182"/>
      <c r="K70" s="182"/>
      <c r="L70" s="183"/>
      <c r="M70" s="336"/>
    </row>
    <row r="71" spans="1:13" s="67" customFormat="1" ht="28.5" x14ac:dyDescent="0.45">
      <c r="A71" s="43" t="s">
        <v>566</v>
      </c>
      <c r="B71" s="29" t="s">
        <v>1014</v>
      </c>
      <c r="C71" s="43" t="s">
        <v>170</v>
      </c>
      <c r="D71" s="247" t="s">
        <v>1015</v>
      </c>
      <c r="E71" s="246"/>
      <c r="F71" s="255"/>
      <c r="G71" s="256"/>
      <c r="H71" s="257"/>
      <c r="I71" s="184"/>
      <c r="J71" s="185"/>
      <c r="K71" s="185"/>
      <c r="L71" s="186"/>
      <c r="M71" s="336"/>
    </row>
    <row r="72" spans="1:13" s="67" customFormat="1" x14ac:dyDescent="0.45">
      <c r="A72" s="43" t="s">
        <v>568</v>
      </c>
      <c r="B72" s="44" t="s">
        <v>269</v>
      </c>
      <c r="C72" s="43" t="s">
        <v>170</v>
      </c>
      <c r="D72" s="240" t="s">
        <v>924</v>
      </c>
      <c r="E72" s="241"/>
      <c r="F72" s="255"/>
      <c r="G72" s="256"/>
      <c r="H72" s="257"/>
      <c r="I72" s="172" t="s">
        <v>1018</v>
      </c>
      <c r="J72" s="172"/>
      <c r="K72" s="172"/>
      <c r="L72" s="172"/>
      <c r="M72" s="336"/>
    </row>
    <row r="73" spans="1:13" s="67" customFormat="1" x14ac:dyDescent="0.45">
      <c r="A73" s="43" t="s">
        <v>569</v>
      </c>
      <c r="B73" s="44" t="s">
        <v>269</v>
      </c>
      <c r="C73" s="43" t="s">
        <v>170</v>
      </c>
      <c r="D73" s="240" t="s">
        <v>382</v>
      </c>
      <c r="E73" s="241"/>
      <c r="F73" s="255"/>
      <c r="G73" s="256"/>
      <c r="H73" s="257"/>
      <c r="I73" s="231"/>
      <c r="J73" s="231"/>
      <c r="K73" s="231"/>
      <c r="L73" s="231"/>
      <c r="M73" s="336"/>
    </row>
    <row r="74" spans="1:13" s="67" customFormat="1" x14ac:dyDescent="0.45">
      <c r="A74" s="43" t="s">
        <v>570</v>
      </c>
      <c r="B74" s="44" t="s">
        <v>269</v>
      </c>
      <c r="C74" s="43" t="s">
        <v>170</v>
      </c>
      <c r="D74" s="240" t="s">
        <v>925</v>
      </c>
      <c r="E74" s="241"/>
      <c r="F74" s="258"/>
      <c r="G74" s="259"/>
      <c r="H74" s="260"/>
      <c r="I74" s="172" t="s">
        <v>1024</v>
      </c>
      <c r="J74" s="172"/>
      <c r="K74" s="172"/>
      <c r="L74" s="172"/>
      <c r="M74" s="336"/>
    </row>
    <row r="75" spans="1:13" s="67" customFormat="1" ht="8.1" customHeight="1" x14ac:dyDescent="0.45">
      <c r="A75" s="231"/>
      <c r="B75" s="231"/>
      <c r="C75" s="231"/>
      <c r="D75" s="231"/>
      <c r="E75" s="231"/>
      <c r="F75" s="231"/>
      <c r="G75" s="231"/>
      <c r="H75" s="231"/>
      <c r="I75" s="231"/>
      <c r="J75" s="231"/>
      <c r="K75" s="231"/>
      <c r="L75" s="231"/>
      <c r="M75" s="336"/>
    </row>
    <row r="76" spans="1:13" s="67" customFormat="1" x14ac:dyDescent="0.45">
      <c r="A76" s="310" t="s">
        <v>930</v>
      </c>
      <c r="B76" s="311"/>
      <c r="C76" s="311"/>
      <c r="D76" s="311"/>
      <c r="E76" s="311"/>
      <c r="F76" s="311"/>
      <c r="G76" s="311"/>
      <c r="H76" s="311"/>
      <c r="I76" s="311"/>
      <c r="J76" s="311"/>
      <c r="K76" s="311"/>
      <c r="L76" s="312"/>
      <c r="M76" s="336"/>
    </row>
    <row r="77" spans="1:13" s="90" customFormat="1" x14ac:dyDescent="0.45">
      <c r="A77" s="96" t="s">
        <v>121</v>
      </c>
      <c r="B77" s="248" t="s">
        <v>123</v>
      </c>
      <c r="C77" s="250"/>
      <c r="D77" s="250"/>
      <c r="E77" s="250"/>
      <c r="F77" s="250"/>
      <c r="G77" s="250"/>
      <c r="H77" s="250"/>
      <c r="I77" s="250"/>
      <c r="J77" s="250"/>
      <c r="K77" s="250"/>
      <c r="L77" s="249"/>
      <c r="M77" s="336"/>
    </row>
    <row r="78" spans="1:13" ht="228" customHeight="1" x14ac:dyDescent="0.45">
      <c r="A78" s="43" t="s">
        <v>556</v>
      </c>
      <c r="B78" s="390" t="s">
        <v>931</v>
      </c>
      <c r="C78" s="391"/>
      <c r="D78" s="391"/>
      <c r="E78" s="391"/>
      <c r="F78" s="391"/>
      <c r="G78" s="391"/>
      <c r="H78" s="391"/>
      <c r="I78" s="391"/>
      <c r="J78" s="391"/>
      <c r="K78" s="391"/>
      <c r="L78" s="392"/>
      <c r="M78" s="336"/>
    </row>
    <row r="79" spans="1:13" ht="8.1" customHeight="1" x14ac:dyDescent="0.45">
      <c r="A79" s="236"/>
      <c r="B79" s="236"/>
      <c r="C79" s="236"/>
      <c r="D79" s="236"/>
      <c r="E79" s="236"/>
      <c r="F79" s="236"/>
      <c r="G79" s="236"/>
      <c r="H79" s="236"/>
      <c r="I79" s="236"/>
      <c r="J79" s="236"/>
      <c r="K79" s="236"/>
      <c r="L79" s="236"/>
      <c r="M79" s="336"/>
    </row>
    <row r="80" spans="1:13" ht="4.1500000000000004" customHeight="1" x14ac:dyDescent="0.45">
      <c r="A80" s="169"/>
      <c r="B80" s="169"/>
      <c r="C80" s="169"/>
      <c r="D80" s="169"/>
      <c r="E80" s="169"/>
      <c r="F80" s="169"/>
      <c r="G80" s="169"/>
      <c r="H80" s="169"/>
      <c r="I80" s="169"/>
      <c r="J80" s="169"/>
      <c r="K80" s="169"/>
      <c r="L80" s="169"/>
      <c r="M80" s="336"/>
    </row>
    <row r="81" spans="1:13" ht="142.5" customHeight="1" x14ac:dyDescent="0.45">
      <c r="A81" s="389" t="s">
        <v>1020</v>
      </c>
      <c r="B81" s="337"/>
      <c r="C81" s="337"/>
      <c r="D81" s="337"/>
      <c r="E81" s="337"/>
      <c r="F81" s="337"/>
      <c r="G81" s="337"/>
      <c r="H81" s="337"/>
      <c r="I81" s="337"/>
      <c r="J81" s="337"/>
      <c r="K81" s="337"/>
      <c r="L81" s="337"/>
      <c r="M81" s="336"/>
    </row>
  </sheetData>
  <mergeCells count="110">
    <mergeCell ref="M1:M81"/>
    <mergeCell ref="D72:E72"/>
    <mergeCell ref="I72:L72"/>
    <mergeCell ref="D73:E73"/>
    <mergeCell ref="I73:L73"/>
    <mergeCell ref="D74:E74"/>
    <mergeCell ref="I74:L74"/>
    <mergeCell ref="I68:L71"/>
    <mergeCell ref="F68:H74"/>
    <mergeCell ref="E56:H56"/>
    <mergeCell ref="E60:H60"/>
    <mergeCell ref="E61:H61"/>
    <mergeCell ref="I61:L61"/>
    <mergeCell ref="E49:H49"/>
    <mergeCell ref="A57:L57"/>
    <mergeCell ref="A58:L58"/>
    <mergeCell ref="E46:H46"/>
    <mergeCell ref="I46:L46"/>
    <mergeCell ref="E47:H47"/>
    <mergeCell ref="E48:H48"/>
    <mergeCell ref="E51:H51"/>
    <mergeCell ref="E52:H52"/>
    <mergeCell ref="E53:H53"/>
    <mergeCell ref="D42:L42"/>
    <mergeCell ref="A49:A50"/>
    <mergeCell ref="D53:D54"/>
    <mergeCell ref="A53:A55"/>
    <mergeCell ref="E54:H55"/>
    <mergeCell ref="I47:L56"/>
    <mergeCell ref="A79:L79"/>
    <mergeCell ref="A76:L76"/>
    <mergeCell ref="B77:L77"/>
    <mergeCell ref="B78:L78"/>
    <mergeCell ref="A47:A48"/>
    <mergeCell ref="A60:A61"/>
    <mergeCell ref="I62:L62"/>
    <mergeCell ref="I60:L60"/>
    <mergeCell ref="E50:H50"/>
    <mergeCell ref="D67:E67"/>
    <mergeCell ref="F67:H67"/>
    <mergeCell ref="I67:L67"/>
    <mergeCell ref="E62:H62"/>
    <mergeCell ref="E63:H63"/>
    <mergeCell ref="I63:L63"/>
    <mergeCell ref="E64:H64"/>
    <mergeCell ref="I64:L64"/>
    <mergeCell ref="E59:H59"/>
    <mergeCell ref="I59:L59"/>
    <mergeCell ref="A6:B6"/>
    <mergeCell ref="C6:D6"/>
    <mergeCell ref="E6:F6"/>
    <mergeCell ref="G6:H6"/>
    <mergeCell ref="I6:K6"/>
    <mergeCell ref="B24:E24"/>
    <mergeCell ref="A81:L81"/>
    <mergeCell ref="A1:C1"/>
    <mergeCell ref="D1:L1"/>
    <mergeCell ref="B2:D2"/>
    <mergeCell ref="E2:G2"/>
    <mergeCell ref="H2:L2"/>
    <mergeCell ref="A3:C3"/>
    <mergeCell ref="D3:L3"/>
    <mergeCell ref="A4:L4"/>
    <mergeCell ref="A5:L5"/>
    <mergeCell ref="A80:L80"/>
    <mergeCell ref="A75:L75"/>
    <mergeCell ref="D70:E70"/>
    <mergeCell ref="D68:E68"/>
    <mergeCell ref="D69:E69"/>
    <mergeCell ref="D71:E71"/>
    <mergeCell ref="A65:L65"/>
    <mergeCell ref="A66:L66"/>
    <mergeCell ref="A44:L44"/>
    <mergeCell ref="A45:L45"/>
    <mergeCell ref="A36:L36"/>
    <mergeCell ref="A37:L37"/>
    <mergeCell ref="A38:L38"/>
    <mergeCell ref="D39:L39"/>
    <mergeCell ref="A41:A42"/>
    <mergeCell ref="D40:L41"/>
    <mergeCell ref="C40:C41"/>
    <mergeCell ref="D43:L43"/>
    <mergeCell ref="B33:E33"/>
    <mergeCell ref="B34:E34"/>
    <mergeCell ref="B35:E35"/>
    <mergeCell ref="B27:E27"/>
    <mergeCell ref="B28:E28"/>
    <mergeCell ref="B29:E29"/>
    <mergeCell ref="B30:E30"/>
    <mergeCell ref="B31:E31"/>
    <mergeCell ref="B32:E32"/>
    <mergeCell ref="B23:E23"/>
    <mergeCell ref="B25:E25"/>
    <mergeCell ref="B26:E26"/>
    <mergeCell ref="B19:E19"/>
    <mergeCell ref="A13:L13"/>
    <mergeCell ref="A14:L14"/>
    <mergeCell ref="A15:E15"/>
    <mergeCell ref="A16:E16"/>
    <mergeCell ref="A17:E17"/>
    <mergeCell ref="B18:E18"/>
    <mergeCell ref="A7:L7"/>
    <mergeCell ref="A8:L8"/>
    <mergeCell ref="A9:L9"/>
    <mergeCell ref="A10:L10"/>
    <mergeCell ref="A11:L11"/>
    <mergeCell ref="A12:L12"/>
    <mergeCell ref="B20:E20"/>
    <mergeCell ref="B21:E21"/>
    <mergeCell ref="B22:E22"/>
  </mergeCells>
  <phoneticPr fontId="15" type="noConversion"/>
  <hyperlinks>
    <hyperlink ref="C48" r:id="rId1" xr:uid="{0A407F03-87B7-4F93-9709-1AFA08D0F153}"/>
    <hyperlink ref="C60" r:id="rId2" xr:uid="{B9DA4891-3254-4625-BAB3-44D2537C41FE}"/>
    <hyperlink ref="C61" r:id="rId3" xr:uid="{003F3E0A-85DA-48C1-9622-7B78953822F3}"/>
    <hyperlink ref="C49" r:id="rId4" xr:uid="{82509BB7-7770-427D-B4EA-185B33134474}"/>
    <hyperlink ref="C51" r:id="rId5" xr:uid="{583525CB-D18D-4B74-88F1-F9CB94B2F47D}"/>
    <hyperlink ref="C70" r:id="rId6" xr:uid="{FE22358B-A60A-4A5D-B113-9EF249A6D4FD}"/>
    <hyperlink ref="C52" r:id="rId7" xr:uid="{546E3E61-D280-4144-8C50-F96DD1C684D4}"/>
    <hyperlink ref="C62" r:id="rId8" xr:uid="{5FEC8F42-8043-4A06-86A3-075D5B108348}"/>
    <hyperlink ref="C43" r:id="rId9" xr:uid="{3F5CCE23-1B10-4548-ABC1-406CE93B556D}"/>
    <hyperlink ref="C42" r:id="rId10" xr:uid="{91CBB3EF-FC47-4146-BC92-0F408E0A345D}"/>
    <hyperlink ref="C53" r:id="rId11" xr:uid="{4578EED4-C736-4D88-9EFB-59DB9B3C1060}"/>
    <hyperlink ref="C54" r:id="rId12" xr:uid="{00683582-E88D-4CAE-999A-737CDAA3B6DE}"/>
    <hyperlink ref="C55" r:id="rId13" xr:uid="{F3DB4C0B-5107-4B57-80A0-F41BBB983429}"/>
    <hyperlink ref="C63" r:id="rId14" xr:uid="{B00DE674-AB19-4A9E-82F5-F8C8C8EE2B75}"/>
  </hyperlinks>
  <pageMargins left="0.7" right="0.7" top="0.75" bottom="0.75" header="0.3" footer="0.3"/>
  <pageSetup paperSize="9" orientation="portrait" r:id="rId15"/>
  <drawing r:id="rId1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6D90-529B-40FF-81DF-D8E9A9754609}">
  <dimension ref="A1:M148"/>
  <sheetViews>
    <sheetView workbookViewId="0">
      <selection activeCell="A13" sqref="A13:L13"/>
    </sheetView>
  </sheetViews>
  <sheetFormatPr defaultRowHeight="14.25" x14ac:dyDescent="0.45"/>
  <cols>
    <col min="1" max="1" width="7" customWidth="1"/>
    <col min="2" max="2" width="8.59765625" customWidth="1"/>
    <col min="3" max="3" width="21" customWidth="1"/>
    <col min="4" max="4" width="29.59765625" customWidth="1"/>
    <col min="5" max="5" width="11.3984375" customWidth="1"/>
    <col min="6" max="6" width="11.86328125" customWidth="1"/>
    <col min="7" max="7" width="13.3984375" customWidth="1"/>
    <col min="8" max="8" width="14.1328125" customWidth="1"/>
    <col min="9" max="9" width="13.59765625" customWidth="1"/>
    <col min="10" max="12" width="13.3984375" customWidth="1"/>
    <col min="13" max="13" width="97.265625" customWidth="1"/>
  </cols>
  <sheetData>
    <row r="1" spans="1:13" s="67" customFormat="1" ht="34.5" customHeight="1" x14ac:dyDescent="0.45">
      <c r="A1" s="287" t="s">
        <v>32</v>
      </c>
      <c r="B1" s="287"/>
      <c r="C1" s="287"/>
      <c r="D1" s="288" t="s">
        <v>115</v>
      </c>
      <c r="E1" s="288"/>
      <c r="F1" s="288"/>
      <c r="G1" s="288"/>
      <c r="H1" s="288"/>
      <c r="I1" s="288"/>
      <c r="J1" s="288"/>
      <c r="K1" s="288"/>
      <c r="L1" s="288"/>
      <c r="M1" s="167"/>
    </row>
    <row r="2" spans="1:13" s="67" customFormat="1" ht="18.399999999999999" customHeight="1" x14ac:dyDescent="0.45">
      <c r="A2" s="52" t="s">
        <v>158</v>
      </c>
      <c r="B2" s="274" t="s">
        <v>114</v>
      </c>
      <c r="C2" s="274"/>
      <c r="D2" s="275"/>
      <c r="E2" s="276" t="s">
        <v>262</v>
      </c>
      <c r="F2" s="277"/>
      <c r="G2" s="277"/>
      <c r="H2" s="274" t="s">
        <v>808</v>
      </c>
      <c r="I2" s="274"/>
      <c r="J2" s="274"/>
      <c r="K2" s="274"/>
      <c r="L2" s="275"/>
      <c r="M2" s="167"/>
    </row>
    <row r="3" spans="1:13" s="67" customFormat="1" x14ac:dyDescent="0.45">
      <c r="A3" s="289" t="s">
        <v>116</v>
      </c>
      <c r="B3" s="290"/>
      <c r="C3" s="290"/>
      <c r="D3" s="291" t="s">
        <v>1122</v>
      </c>
      <c r="E3" s="291"/>
      <c r="F3" s="291"/>
      <c r="G3" s="291"/>
      <c r="H3" s="291"/>
      <c r="I3" s="291"/>
      <c r="J3" s="291"/>
      <c r="K3" s="291"/>
      <c r="L3" s="292"/>
      <c r="M3" s="167"/>
    </row>
    <row r="4" spans="1:13" s="67" customFormat="1" ht="4.1500000000000004" customHeight="1" x14ac:dyDescent="0.45">
      <c r="A4" s="293"/>
      <c r="B4" s="294"/>
      <c r="C4" s="294"/>
      <c r="D4" s="294"/>
      <c r="E4" s="294"/>
      <c r="F4" s="294"/>
      <c r="G4" s="294"/>
      <c r="H4" s="294"/>
      <c r="I4" s="294"/>
      <c r="J4" s="294"/>
      <c r="K4" s="294"/>
      <c r="L4" s="295"/>
      <c r="M4" s="167"/>
    </row>
    <row r="5" spans="1:13" s="67" customFormat="1" ht="39.75" customHeight="1" x14ac:dyDescent="0.45">
      <c r="A5" s="268" t="s">
        <v>159</v>
      </c>
      <c r="B5" s="268"/>
      <c r="C5" s="268"/>
      <c r="D5" s="268"/>
      <c r="E5" s="296"/>
      <c r="F5" s="296"/>
      <c r="G5" s="296"/>
      <c r="H5" s="268"/>
      <c r="I5" s="268"/>
      <c r="J5" s="268"/>
      <c r="K5" s="268"/>
      <c r="L5" s="268"/>
      <c r="M5" s="167"/>
    </row>
    <row r="6" spans="1:13" s="67" customFormat="1" ht="14.25" customHeight="1" x14ac:dyDescent="0.45">
      <c r="A6" s="297" t="s">
        <v>257</v>
      </c>
      <c r="B6" s="298"/>
      <c r="C6" s="387" t="s">
        <v>818</v>
      </c>
      <c r="D6" s="388"/>
      <c r="E6" s="301" t="s">
        <v>259</v>
      </c>
      <c r="F6" s="302"/>
      <c r="G6" s="299">
        <f>F17</f>
        <v>191</v>
      </c>
      <c r="H6" s="300"/>
      <c r="I6" s="301" t="s">
        <v>260</v>
      </c>
      <c r="J6" s="302"/>
      <c r="K6" s="302"/>
      <c r="L6" s="148">
        <f>T!C39</f>
        <v>3.9858096828046745E-2</v>
      </c>
      <c r="M6" s="167"/>
    </row>
    <row r="7" spans="1:13" s="67" customFormat="1" ht="13.9" customHeight="1" x14ac:dyDescent="0.45">
      <c r="A7" s="247"/>
      <c r="B7" s="245"/>
      <c r="C7" s="245"/>
      <c r="D7" s="245"/>
      <c r="E7" s="245"/>
      <c r="F7" s="245"/>
      <c r="G7" s="245"/>
      <c r="H7" s="245"/>
      <c r="I7" s="245"/>
      <c r="J7" s="245"/>
      <c r="K7" s="245"/>
      <c r="L7" s="246"/>
      <c r="M7" s="167"/>
    </row>
    <row r="8" spans="1:13" s="67" customFormat="1" ht="4.1500000000000004" customHeight="1" x14ac:dyDescent="0.45">
      <c r="A8" s="293"/>
      <c r="B8" s="294"/>
      <c r="C8" s="294"/>
      <c r="D8" s="294"/>
      <c r="E8" s="294"/>
      <c r="F8" s="294"/>
      <c r="G8" s="294"/>
      <c r="H8" s="294"/>
      <c r="I8" s="294"/>
      <c r="J8" s="294"/>
      <c r="K8" s="294"/>
      <c r="L8" s="295"/>
      <c r="M8" s="167"/>
    </row>
    <row r="9" spans="1:13" s="67" customFormat="1" ht="39.75" customHeight="1" x14ac:dyDescent="0.45">
      <c r="A9" s="268" t="s">
        <v>160</v>
      </c>
      <c r="B9" s="268"/>
      <c r="C9" s="268"/>
      <c r="D9" s="268"/>
      <c r="E9" s="268"/>
      <c r="F9" s="268"/>
      <c r="G9" s="268"/>
      <c r="H9" s="268"/>
      <c r="I9" s="268"/>
      <c r="J9" s="268"/>
      <c r="K9" s="268"/>
      <c r="L9" s="268"/>
      <c r="M9" s="167"/>
    </row>
    <row r="10" spans="1:13" s="67" customFormat="1" x14ac:dyDescent="0.45">
      <c r="A10" s="271" t="s">
        <v>161</v>
      </c>
      <c r="B10" s="272"/>
      <c r="C10" s="272"/>
      <c r="D10" s="272"/>
      <c r="E10" s="272"/>
      <c r="F10" s="272"/>
      <c r="G10" s="272"/>
      <c r="H10" s="272"/>
      <c r="I10" s="272"/>
      <c r="J10" s="272"/>
      <c r="K10" s="272"/>
      <c r="L10" s="273"/>
      <c r="M10" s="167"/>
    </row>
    <row r="11" spans="1:13" s="67" customFormat="1" ht="171.75" customHeight="1" x14ac:dyDescent="0.45">
      <c r="A11" s="280"/>
      <c r="B11" s="226"/>
      <c r="C11" s="226"/>
      <c r="D11" s="226"/>
      <c r="E11" s="226"/>
      <c r="F11" s="226"/>
      <c r="G11" s="226"/>
      <c r="H11" s="226"/>
      <c r="I11" s="226"/>
      <c r="J11" s="226"/>
      <c r="K11" s="226"/>
      <c r="L11" s="281"/>
      <c r="M11" s="167"/>
    </row>
    <row r="12" spans="1:13" s="67" customFormat="1" x14ac:dyDescent="0.45">
      <c r="A12" s="271" t="s">
        <v>162</v>
      </c>
      <c r="B12" s="272"/>
      <c r="C12" s="272"/>
      <c r="D12" s="272"/>
      <c r="E12" s="272"/>
      <c r="F12" s="272"/>
      <c r="G12" s="272"/>
      <c r="H12" s="272"/>
      <c r="I12" s="272"/>
      <c r="J12" s="272"/>
      <c r="K12" s="272"/>
      <c r="L12" s="273"/>
      <c r="M12" s="167"/>
    </row>
    <row r="13" spans="1:13" s="67" customFormat="1" ht="264.39999999999998" customHeight="1" x14ac:dyDescent="0.45">
      <c r="A13" s="280"/>
      <c r="B13" s="226"/>
      <c r="C13" s="226"/>
      <c r="D13" s="226"/>
      <c r="E13" s="226"/>
      <c r="F13" s="226"/>
      <c r="G13" s="226"/>
      <c r="H13" s="226"/>
      <c r="I13" s="226"/>
      <c r="J13" s="226"/>
      <c r="K13" s="226"/>
      <c r="L13" s="281"/>
      <c r="M13" s="167"/>
    </row>
    <row r="14" spans="1:13" s="67" customFormat="1" x14ac:dyDescent="0.45">
      <c r="A14" s="271" t="s">
        <v>163</v>
      </c>
      <c r="B14" s="272"/>
      <c r="C14" s="272"/>
      <c r="D14" s="272"/>
      <c r="E14" s="272"/>
      <c r="F14" s="272"/>
      <c r="G14" s="272"/>
      <c r="H14" s="272"/>
      <c r="I14" s="272"/>
      <c r="J14" s="272"/>
      <c r="K14" s="272"/>
      <c r="L14" s="273"/>
      <c r="M14" s="167"/>
    </row>
    <row r="15" spans="1:13" s="67" customFormat="1" ht="42.75" x14ac:dyDescent="0.45">
      <c r="A15" s="282" t="s">
        <v>164</v>
      </c>
      <c r="B15" s="283"/>
      <c r="C15" s="283"/>
      <c r="D15" s="283"/>
      <c r="E15" s="283"/>
      <c r="F15" s="60" t="s">
        <v>38</v>
      </c>
      <c r="G15" s="37" t="s">
        <v>39</v>
      </c>
      <c r="H15" s="38" t="s">
        <v>187</v>
      </c>
      <c r="I15" s="39" t="s">
        <v>42</v>
      </c>
      <c r="J15" s="40" t="s">
        <v>188</v>
      </c>
      <c r="K15" s="41" t="s">
        <v>43</v>
      </c>
      <c r="L15" s="42" t="s">
        <v>40</v>
      </c>
      <c r="M15" s="167"/>
    </row>
    <row r="16" spans="1:13" s="67" customFormat="1" ht="14.25" customHeight="1" x14ac:dyDescent="0.45">
      <c r="A16" s="278" t="s">
        <v>101</v>
      </c>
      <c r="B16" s="279"/>
      <c r="C16" s="279"/>
      <c r="D16" s="279"/>
      <c r="E16" s="279"/>
      <c r="F16" s="9">
        <v>1</v>
      </c>
      <c r="G16" s="10">
        <f>G17/$F$17</f>
        <v>0.65968586387434558</v>
      </c>
      <c r="H16" s="11">
        <f t="shared" ref="H16:L16" si="0">H17/$F$17</f>
        <v>1.0471204188481676E-2</v>
      </c>
      <c r="I16" s="12">
        <f t="shared" si="0"/>
        <v>3.6649214659685861E-2</v>
      </c>
      <c r="J16" s="24">
        <f t="shared" si="0"/>
        <v>0</v>
      </c>
      <c r="K16" s="13">
        <f t="shared" si="0"/>
        <v>5.7591623036649213E-2</v>
      </c>
      <c r="L16" s="14">
        <f t="shared" si="0"/>
        <v>0.2356020942408377</v>
      </c>
      <c r="M16" s="167"/>
    </row>
    <row r="17" spans="1:13" s="67" customFormat="1" ht="14.25" customHeight="1" x14ac:dyDescent="0.45">
      <c r="A17" s="278" t="s">
        <v>102</v>
      </c>
      <c r="B17" s="279"/>
      <c r="C17" s="279"/>
      <c r="D17" s="279"/>
      <c r="E17" s="279"/>
      <c r="F17" s="4">
        <f>SUM(G17:L17)</f>
        <v>191</v>
      </c>
      <c r="G17" s="20">
        <f t="shared" ref="G17:L17" si="1">SUM(G18:G28)</f>
        <v>126</v>
      </c>
      <c r="H17" s="21">
        <f t="shared" si="1"/>
        <v>2</v>
      </c>
      <c r="I17" s="22">
        <f t="shared" si="1"/>
        <v>7</v>
      </c>
      <c r="J17" s="25">
        <f t="shared" si="1"/>
        <v>0</v>
      </c>
      <c r="K17" s="23">
        <f t="shared" si="1"/>
        <v>11</v>
      </c>
      <c r="L17" s="5">
        <f t="shared" si="1"/>
        <v>45</v>
      </c>
      <c r="M17" s="167"/>
    </row>
    <row r="18" spans="1:13" s="67" customFormat="1" ht="14.65" customHeight="1" x14ac:dyDescent="0.45">
      <c r="A18" s="44" t="s">
        <v>146</v>
      </c>
      <c r="B18" s="247" t="s">
        <v>103</v>
      </c>
      <c r="C18" s="245"/>
      <c r="D18" s="245"/>
      <c r="E18" s="245"/>
      <c r="F18" s="3">
        <f t="shared" ref="F18:F28" si="2">SUM(G18:L18)</f>
        <v>8</v>
      </c>
      <c r="G18" s="27">
        <v>5</v>
      </c>
      <c r="H18" s="27">
        <v>0</v>
      </c>
      <c r="I18" s="27">
        <v>3</v>
      </c>
      <c r="J18" s="27">
        <v>0</v>
      </c>
      <c r="K18" s="27">
        <v>0</v>
      </c>
      <c r="L18" s="27">
        <v>0</v>
      </c>
      <c r="M18" s="167"/>
    </row>
    <row r="19" spans="1:13" s="67" customFormat="1" ht="14.25" customHeight="1" x14ac:dyDescent="0.45">
      <c r="A19" s="44" t="s">
        <v>147</v>
      </c>
      <c r="B19" s="247" t="s">
        <v>104</v>
      </c>
      <c r="C19" s="245"/>
      <c r="D19" s="245"/>
      <c r="E19" s="245"/>
      <c r="F19" s="3">
        <f t="shared" si="2"/>
        <v>3</v>
      </c>
      <c r="G19" s="27">
        <v>2</v>
      </c>
      <c r="H19" s="27">
        <v>0</v>
      </c>
      <c r="I19" s="27">
        <v>1</v>
      </c>
      <c r="J19" s="27">
        <v>0</v>
      </c>
      <c r="K19" s="27">
        <v>0</v>
      </c>
      <c r="L19" s="27">
        <v>0</v>
      </c>
      <c r="M19" s="167"/>
    </row>
    <row r="20" spans="1:13" s="67" customFormat="1" ht="14.25" customHeight="1" x14ac:dyDescent="0.45">
      <c r="A20" s="44" t="s">
        <v>148</v>
      </c>
      <c r="B20" s="247" t="s">
        <v>809</v>
      </c>
      <c r="C20" s="245"/>
      <c r="D20" s="245"/>
      <c r="E20" s="245"/>
      <c r="F20" s="3">
        <f t="shared" si="2"/>
        <v>11</v>
      </c>
      <c r="G20" s="27">
        <v>1</v>
      </c>
      <c r="H20" s="27">
        <v>0</v>
      </c>
      <c r="I20" s="27">
        <v>0</v>
      </c>
      <c r="J20" s="27">
        <v>0</v>
      </c>
      <c r="K20" s="27">
        <v>2</v>
      </c>
      <c r="L20" s="27">
        <v>8</v>
      </c>
      <c r="M20" s="167"/>
    </row>
    <row r="21" spans="1:13" s="67" customFormat="1" ht="14.25" customHeight="1" x14ac:dyDescent="0.45">
      <c r="A21" s="44" t="s">
        <v>149</v>
      </c>
      <c r="B21" s="247" t="s">
        <v>810</v>
      </c>
      <c r="C21" s="245"/>
      <c r="D21" s="245"/>
      <c r="E21" s="245"/>
      <c r="F21" s="3">
        <f t="shared" si="2"/>
        <v>2</v>
      </c>
      <c r="G21" s="27">
        <v>1</v>
      </c>
      <c r="H21" s="27">
        <v>0</v>
      </c>
      <c r="I21" s="27">
        <v>0</v>
      </c>
      <c r="J21" s="27">
        <v>0</v>
      </c>
      <c r="K21" s="27">
        <v>1</v>
      </c>
      <c r="L21" s="27">
        <v>0</v>
      </c>
      <c r="M21" s="167"/>
    </row>
    <row r="22" spans="1:13" s="67" customFormat="1" ht="14.25" customHeight="1" x14ac:dyDescent="0.45">
      <c r="A22" s="44" t="s">
        <v>117</v>
      </c>
      <c r="B22" s="247" t="s">
        <v>811</v>
      </c>
      <c r="C22" s="245"/>
      <c r="D22" s="245"/>
      <c r="E22" s="245"/>
      <c r="F22" s="3">
        <f t="shared" si="2"/>
        <v>16</v>
      </c>
      <c r="G22" s="27">
        <v>10</v>
      </c>
      <c r="H22" s="27">
        <v>0</v>
      </c>
      <c r="I22" s="27">
        <v>0</v>
      </c>
      <c r="J22" s="27">
        <v>0</v>
      </c>
      <c r="K22" s="27">
        <v>0</v>
      </c>
      <c r="L22" s="27">
        <v>6</v>
      </c>
      <c r="M22" s="167"/>
    </row>
    <row r="23" spans="1:13" s="67" customFormat="1" ht="14.25" customHeight="1" x14ac:dyDescent="0.45">
      <c r="A23" s="44" t="s">
        <v>150</v>
      </c>
      <c r="B23" s="247" t="s">
        <v>812</v>
      </c>
      <c r="C23" s="245"/>
      <c r="D23" s="245"/>
      <c r="E23" s="245"/>
      <c r="F23" s="3">
        <f t="shared" si="2"/>
        <v>65</v>
      </c>
      <c r="G23" s="27">
        <v>51</v>
      </c>
      <c r="H23" s="27">
        <v>1</v>
      </c>
      <c r="I23" s="27">
        <v>0</v>
      </c>
      <c r="J23" s="27">
        <v>0</v>
      </c>
      <c r="K23" s="27">
        <v>5</v>
      </c>
      <c r="L23" s="27">
        <v>8</v>
      </c>
      <c r="M23" s="167"/>
    </row>
    <row r="24" spans="1:13" s="67" customFormat="1" ht="14.25" customHeight="1" x14ac:dyDescent="0.45">
      <c r="A24" s="44" t="s">
        <v>151</v>
      </c>
      <c r="B24" s="247" t="s">
        <v>813</v>
      </c>
      <c r="C24" s="245"/>
      <c r="D24" s="245"/>
      <c r="E24" s="245"/>
      <c r="F24" s="3">
        <f t="shared" si="2"/>
        <v>30</v>
      </c>
      <c r="G24" s="27">
        <v>19</v>
      </c>
      <c r="H24" s="27">
        <v>0</v>
      </c>
      <c r="I24" s="27">
        <v>0</v>
      </c>
      <c r="J24" s="27">
        <v>0</v>
      </c>
      <c r="K24" s="27">
        <v>0</v>
      </c>
      <c r="L24" s="27">
        <v>11</v>
      </c>
      <c r="M24" s="167"/>
    </row>
    <row r="25" spans="1:13" s="67" customFormat="1" ht="14.25" customHeight="1" x14ac:dyDescent="0.45">
      <c r="A25" s="44" t="s">
        <v>152</v>
      </c>
      <c r="B25" s="247" t="s">
        <v>110</v>
      </c>
      <c r="C25" s="245"/>
      <c r="D25" s="245"/>
      <c r="E25" s="245"/>
      <c r="F25" s="3">
        <f t="shared" si="2"/>
        <v>19</v>
      </c>
      <c r="G25" s="27">
        <v>18</v>
      </c>
      <c r="H25" s="27">
        <v>0</v>
      </c>
      <c r="I25" s="27">
        <v>1</v>
      </c>
      <c r="J25" s="27">
        <v>0</v>
      </c>
      <c r="K25" s="27">
        <v>0</v>
      </c>
      <c r="L25" s="27">
        <v>0</v>
      </c>
      <c r="M25" s="167"/>
    </row>
    <row r="26" spans="1:13" s="67" customFormat="1" ht="14.25" customHeight="1" x14ac:dyDescent="0.45">
      <c r="A26" s="44" t="s">
        <v>119</v>
      </c>
      <c r="B26" s="247" t="s">
        <v>814</v>
      </c>
      <c r="C26" s="245"/>
      <c r="D26" s="245"/>
      <c r="E26" s="245"/>
      <c r="F26" s="3">
        <f t="shared" si="2"/>
        <v>27</v>
      </c>
      <c r="G26" s="27">
        <v>13</v>
      </c>
      <c r="H26" s="27">
        <v>1</v>
      </c>
      <c r="I26" s="27">
        <v>2</v>
      </c>
      <c r="J26" s="27">
        <v>0</v>
      </c>
      <c r="K26" s="27">
        <v>0</v>
      </c>
      <c r="L26" s="27">
        <v>11</v>
      </c>
      <c r="M26" s="167"/>
    </row>
    <row r="27" spans="1:13" s="67" customFormat="1" ht="14.25" customHeight="1" x14ac:dyDescent="0.45">
      <c r="A27" s="44" t="s">
        <v>153</v>
      </c>
      <c r="B27" s="247" t="s">
        <v>815</v>
      </c>
      <c r="C27" s="245"/>
      <c r="D27" s="245"/>
      <c r="E27" s="245"/>
      <c r="F27" s="3">
        <f t="shared" si="2"/>
        <v>4</v>
      </c>
      <c r="G27" s="27">
        <v>2</v>
      </c>
      <c r="H27" s="27">
        <v>0</v>
      </c>
      <c r="I27" s="27">
        <v>0</v>
      </c>
      <c r="J27" s="27">
        <v>0</v>
      </c>
      <c r="K27" s="27">
        <v>2</v>
      </c>
      <c r="L27" s="27">
        <v>0</v>
      </c>
      <c r="M27" s="167"/>
    </row>
    <row r="28" spans="1:13" s="67" customFormat="1" ht="14.25" customHeight="1" x14ac:dyDescent="0.45">
      <c r="A28" s="44" t="s">
        <v>154</v>
      </c>
      <c r="B28" s="247" t="s">
        <v>816</v>
      </c>
      <c r="C28" s="245"/>
      <c r="D28" s="245"/>
      <c r="E28" s="245"/>
      <c r="F28" s="3">
        <f t="shared" si="2"/>
        <v>6</v>
      </c>
      <c r="G28" s="27">
        <v>4</v>
      </c>
      <c r="H28" s="27">
        <v>0</v>
      </c>
      <c r="I28" s="27">
        <v>0</v>
      </c>
      <c r="J28" s="27">
        <v>0</v>
      </c>
      <c r="K28" s="27">
        <v>1</v>
      </c>
      <c r="L28" s="27">
        <v>1</v>
      </c>
      <c r="M28" s="167"/>
    </row>
    <row r="29" spans="1:13" s="67" customFormat="1" ht="4.1500000000000004" customHeight="1" x14ac:dyDescent="0.45">
      <c r="A29" s="229"/>
      <c r="B29" s="229"/>
      <c r="C29" s="229"/>
      <c r="D29" s="229"/>
      <c r="E29" s="229"/>
      <c r="F29" s="229"/>
      <c r="G29" s="229"/>
      <c r="H29" s="229"/>
      <c r="I29" s="229"/>
      <c r="J29" s="229"/>
      <c r="K29" s="229"/>
      <c r="L29" s="229"/>
      <c r="M29" s="167"/>
    </row>
    <row r="30" spans="1:13" s="67" customFormat="1" ht="39.75" customHeight="1" x14ac:dyDescent="0.45">
      <c r="A30" s="268" t="s">
        <v>165</v>
      </c>
      <c r="B30" s="268"/>
      <c r="C30" s="268"/>
      <c r="D30" s="268"/>
      <c r="E30" s="268"/>
      <c r="F30" s="268"/>
      <c r="G30" s="268"/>
      <c r="H30" s="268"/>
      <c r="I30" s="268"/>
      <c r="J30" s="268"/>
      <c r="K30" s="268"/>
      <c r="L30" s="268"/>
      <c r="M30" s="167"/>
    </row>
    <row r="31" spans="1:13" s="67" customFormat="1" x14ac:dyDescent="0.45">
      <c r="A31" s="269" t="s">
        <v>127</v>
      </c>
      <c r="B31" s="269"/>
      <c r="C31" s="269"/>
      <c r="D31" s="269"/>
      <c r="E31" s="269"/>
      <c r="F31" s="269"/>
      <c r="G31" s="269"/>
      <c r="H31" s="269"/>
      <c r="I31" s="269"/>
      <c r="J31" s="269"/>
      <c r="K31" s="269"/>
      <c r="L31" s="269"/>
      <c r="M31" s="167"/>
    </row>
    <row r="32" spans="1:13" s="67" customFormat="1" x14ac:dyDescent="0.45">
      <c r="A32" s="96" t="s">
        <v>121</v>
      </c>
      <c r="B32" s="96" t="s">
        <v>155</v>
      </c>
      <c r="C32" s="96" t="s">
        <v>156</v>
      </c>
      <c r="D32" s="243" t="s">
        <v>157</v>
      </c>
      <c r="E32" s="243"/>
      <c r="F32" s="243"/>
      <c r="G32" s="243"/>
      <c r="H32" s="243"/>
      <c r="I32" s="243"/>
      <c r="J32" s="243"/>
      <c r="K32" s="243"/>
      <c r="L32" s="243"/>
      <c r="M32" s="167"/>
    </row>
    <row r="33" spans="1:13" s="67" customFormat="1" x14ac:dyDescent="0.45">
      <c r="A33" s="43" t="s">
        <v>117</v>
      </c>
      <c r="B33" s="44" t="s">
        <v>836</v>
      </c>
      <c r="C33" s="77" t="s">
        <v>834</v>
      </c>
      <c r="D33" s="172" t="s">
        <v>835</v>
      </c>
      <c r="E33" s="172"/>
      <c r="F33" s="172"/>
      <c r="G33" s="172"/>
      <c r="H33" s="172"/>
      <c r="I33" s="172"/>
      <c r="J33" s="172"/>
      <c r="K33" s="172"/>
      <c r="L33" s="172"/>
      <c r="M33" s="167"/>
    </row>
    <row r="34" spans="1:13" s="67" customFormat="1" ht="8.1" customHeight="1" x14ac:dyDescent="0.45">
      <c r="A34" s="231"/>
      <c r="B34" s="231"/>
      <c r="C34" s="231"/>
      <c r="D34" s="231"/>
      <c r="E34" s="231"/>
      <c r="F34" s="231"/>
      <c r="G34" s="231"/>
      <c r="H34" s="231"/>
      <c r="I34" s="231"/>
      <c r="J34" s="231"/>
      <c r="K34" s="231"/>
      <c r="L34" s="231"/>
      <c r="M34" s="167"/>
    </row>
    <row r="35" spans="1:13" s="67" customFormat="1" x14ac:dyDescent="0.45">
      <c r="A35" s="251" t="s">
        <v>118</v>
      </c>
      <c r="B35" s="251"/>
      <c r="C35" s="251"/>
      <c r="D35" s="251"/>
      <c r="E35" s="251"/>
      <c r="F35" s="251"/>
      <c r="G35" s="251"/>
      <c r="H35" s="251"/>
      <c r="I35" s="251"/>
      <c r="J35" s="251"/>
      <c r="K35" s="251"/>
      <c r="L35" s="251"/>
      <c r="M35" s="167"/>
    </row>
    <row r="36" spans="1:13" s="90" customFormat="1" x14ac:dyDescent="0.45">
      <c r="A36" s="96" t="s">
        <v>121</v>
      </c>
      <c r="B36" s="96" t="s">
        <v>155</v>
      </c>
      <c r="C36" s="96" t="s">
        <v>156</v>
      </c>
      <c r="D36" s="96" t="s">
        <v>122</v>
      </c>
      <c r="E36" s="243" t="s">
        <v>123</v>
      </c>
      <c r="F36" s="243"/>
      <c r="G36" s="243"/>
      <c r="H36" s="243"/>
      <c r="I36" s="243" t="s">
        <v>124</v>
      </c>
      <c r="J36" s="243"/>
      <c r="K36" s="243"/>
      <c r="L36" s="243"/>
      <c r="M36" s="167"/>
    </row>
    <row r="37" spans="1:13" s="67" customFormat="1" x14ac:dyDescent="0.45">
      <c r="A37" s="43" t="s">
        <v>150</v>
      </c>
      <c r="B37" s="44" t="s">
        <v>849</v>
      </c>
      <c r="C37" s="77" t="s">
        <v>850</v>
      </c>
      <c r="D37" s="43" t="s">
        <v>851</v>
      </c>
      <c r="E37" s="172" t="s">
        <v>270</v>
      </c>
      <c r="F37" s="172"/>
      <c r="G37" s="172"/>
      <c r="H37" s="172"/>
      <c r="I37" s="240"/>
      <c r="J37" s="261"/>
      <c r="K37" s="261"/>
      <c r="L37" s="241"/>
      <c r="M37" s="167"/>
    </row>
    <row r="38" spans="1:13" s="67" customFormat="1" x14ac:dyDescent="0.45">
      <c r="A38" s="43" t="s">
        <v>119</v>
      </c>
      <c r="B38" s="44">
        <v>47</v>
      </c>
      <c r="C38" s="77" t="s">
        <v>853</v>
      </c>
      <c r="D38" s="43" t="s">
        <v>120</v>
      </c>
      <c r="E38" s="172" t="s">
        <v>268</v>
      </c>
      <c r="F38" s="172"/>
      <c r="G38" s="172"/>
      <c r="H38" s="172"/>
      <c r="I38" s="240"/>
      <c r="J38" s="261"/>
      <c r="K38" s="261"/>
      <c r="L38" s="241"/>
      <c r="M38" s="167"/>
    </row>
    <row r="39" spans="1:13" s="67" customFormat="1" ht="8.1" customHeight="1" x14ac:dyDescent="0.45">
      <c r="A39" s="231"/>
      <c r="B39" s="231"/>
      <c r="C39" s="231"/>
      <c r="D39" s="231"/>
      <c r="E39" s="231"/>
      <c r="F39" s="231"/>
      <c r="G39" s="231"/>
      <c r="H39" s="231"/>
      <c r="I39" s="231"/>
      <c r="J39" s="231"/>
      <c r="K39" s="231"/>
      <c r="L39" s="231"/>
      <c r="M39" s="167"/>
    </row>
    <row r="40" spans="1:13" s="67" customFormat="1" x14ac:dyDescent="0.45">
      <c r="A40" s="242" t="s">
        <v>41</v>
      </c>
      <c r="B40" s="242"/>
      <c r="C40" s="242"/>
      <c r="D40" s="242"/>
      <c r="E40" s="242"/>
      <c r="F40" s="242"/>
      <c r="G40" s="242"/>
      <c r="H40" s="242"/>
      <c r="I40" s="242"/>
      <c r="J40" s="242"/>
      <c r="K40" s="242"/>
      <c r="L40" s="242"/>
      <c r="M40" s="167"/>
    </row>
    <row r="41" spans="1:13" s="90" customFormat="1" x14ac:dyDescent="0.45">
      <c r="A41" s="96" t="s">
        <v>121</v>
      </c>
      <c r="B41" s="96" t="s">
        <v>155</v>
      </c>
      <c r="C41" s="96" t="s">
        <v>156</v>
      </c>
      <c r="D41" s="96" t="s">
        <v>122</v>
      </c>
      <c r="E41" s="243" t="s">
        <v>123</v>
      </c>
      <c r="F41" s="243"/>
      <c r="G41" s="243"/>
      <c r="H41" s="243"/>
      <c r="I41" s="243" t="s">
        <v>124</v>
      </c>
      <c r="J41" s="243"/>
      <c r="K41" s="243"/>
      <c r="L41" s="243"/>
      <c r="M41" s="167"/>
    </row>
    <row r="42" spans="1:13" s="67" customFormat="1" ht="42.75" customHeight="1" x14ac:dyDescent="0.45">
      <c r="A42" s="232" t="s">
        <v>148</v>
      </c>
      <c r="B42" s="108">
        <v>1</v>
      </c>
      <c r="C42" s="77" t="s">
        <v>824</v>
      </c>
      <c r="D42" s="43" t="s">
        <v>826</v>
      </c>
      <c r="E42" s="171" t="s">
        <v>825</v>
      </c>
      <c r="F42" s="171"/>
      <c r="G42" s="171"/>
      <c r="H42" s="171"/>
      <c r="I42" s="252" t="s">
        <v>1051</v>
      </c>
      <c r="J42" s="253"/>
      <c r="K42" s="253"/>
      <c r="L42" s="254"/>
      <c r="M42" s="167"/>
    </row>
    <row r="43" spans="1:13" s="67" customFormat="1" ht="42.75" customHeight="1" x14ac:dyDescent="0.45">
      <c r="A43" s="234"/>
      <c r="B43" s="108">
        <v>3</v>
      </c>
      <c r="C43" s="80" t="s">
        <v>1187</v>
      </c>
      <c r="D43" s="43" t="s">
        <v>175</v>
      </c>
      <c r="E43" s="171" t="s">
        <v>819</v>
      </c>
      <c r="F43" s="171"/>
      <c r="G43" s="171"/>
      <c r="H43" s="171"/>
      <c r="I43" s="255"/>
      <c r="J43" s="256"/>
      <c r="K43" s="256"/>
      <c r="L43" s="257"/>
      <c r="M43" s="167"/>
    </row>
    <row r="44" spans="1:13" s="67" customFormat="1" x14ac:dyDescent="0.45">
      <c r="A44" s="43" t="s">
        <v>149</v>
      </c>
      <c r="B44" s="44">
        <v>1</v>
      </c>
      <c r="C44" s="77" t="s">
        <v>823</v>
      </c>
      <c r="D44" s="43" t="s">
        <v>827</v>
      </c>
      <c r="E44" s="172" t="s">
        <v>178</v>
      </c>
      <c r="F44" s="172"/>
      <c r="G44" s="172"/>
      <c r="H44" s="172"/>
      <c r="I44" s="255"/>
      <c r="J44" s="256"/>
      <c r="K44" s="256"/>
      <c r="L44" s="257"/>
      <c r="M44" s="167"/>
    </row>
    <row r="45" spans="1:13" s="81" customFormat="1" ht="43.5" customHeight="1" x14ac:dyDescent="0.45">
      <c r="A45" s="232" t="s">
        <v>150</v>
      </c>
      <c r="B45" s="44" t="s">
        <v>837</v>
      </c>
      <c r="C45" s="80" t="s">
        <v>838</v>
      </c>
      <c r="D45" s="44" t="s">
        <v>171</v>
      </c>
      <c r="E45" s="171" t="s">
        <v>839</v>
      </c>
      <c r="F45" s="171"/>
      <c r="G45" s="171"/>
      <c r="H45" s="171"/>
      <c r="I45" s="255"/>
      <c r="J45" s="256"/>
      <c r="K45" s="256"/>
      <c r="L45" s="257"/>
      <c r="M45" s="167"/>
    </row>
    <row r="46" spans="1:13" s="67" customFormat="1" x14ac:dyDescent="0.45">
      <c r="A46" s="233"/>
      <c r="B46" s="44" t="s">
        <v>841</v>
      </c>
      <c r="C46" s="77" t="s">
        <v>840</v>
      </c>
      <c r="D46" s="43" t="s">
        <v>174</v>
      </c>
      <c r="E46" s="172" t="s">
        <v>179</v>
      </c>
      <c r="F46" s="172"/>
      <c r="G46" s="172"/>
      <c r="H46" s="172"/>
      <c r="I46" s="255"/>
      <c r="J46" s="256"/>
      <c r="K46" s="256"/>
      <c r="L46" s="257"/>
      <c r="M46" s="167"/>
    </row>
    <row r="47" spans="1:13" s="67" customFormat="1" ht="28.7" customHeight="1" x14ac:dyDescent="0.45">
      <c r="A47" s="233"/>
      <c r="B47" s="44" t="s">
        <v>836</v>
      </c>
      <c r="C47" s="77" t="s">
        <v>842</v>
      </c>
      <c r="D47" s="43" t="s">
        <v>173</v>
      </c>
      <c r="E47" s="171" t="s">
        <v>843</v>
      </c>
      <c r="F47" s="171"/>
      <c r="G47" s="171"/>
      <c r="H47" s="171"/>
      <c r="I47" s="255"/>
      <c r="J47" s="256"/>
      <c r="K47" s="256"/>
      <c r="L47" s="257"/>
      <c r="M47" s="167"/>
    </row>
    <row r="48" spans="1:13" s="67" customFormat="1" x14ac:dyDescent="0.45">
      <c r="A48" s="233"/>
      <c r="B48" s="44" t="s">
        <v>844</v>
      </c>
      <c r="C48" s="77" t="s">
        <v>845</v>
      </c>
      <c r="D48" s="43" t="s">
        <v>173</v>
      </c>
      <c r="E48" s="247" t="s">
        <v>179</v>
      </c>
      <c r="F48" s="245"/>
      <c r="G48" s="245"/>
      <c r="H48" s="246"/>
      <c r="I48" s="255"/>
      <c r="J48" s="256"/>
      <c r="K48" s="256"/>
      <c r="L48" s="257"/>
      <c r="M48" s="167"/>
    </row>
    <row r="49" spans="1:13" s="67" customFormat="1" x14ac:dyDescent="0.45">
      <c r="A49" s="234"/>
      <c r="B49" s="44" t="s">
        <v>846</v>
      </c>
      <c r="C49" s="77" t="s">
        <v>847</v>
      </c>
      <c r="D49" s="43" t="s">
        <v>172</v>
      </c>
      <c r="E49" s="172" t="s">
        <v>180</v>
      </c>
      <c r="F49" s="172"/>
      <c r="G49" s="172"/>
      <c r="H49" s="172"/>
      <c r="I49" s="255"/>
      <c r="J49" s="256"/>
      <c r="K49" s="256"/>
      <c r="L49" s="257"/>
      <c r="M49" s="167"/>
    </row>
    <row r="50" spans="1:13" s="67" customFormat="1" x14ac:dyDescent="0.45">
      <c r="A50" s="232" t="s">
        <v>153</v>
      </c>
      <c r="B50" s="44">
        <v>1</v>
      </c>
      <c r="C50" s="77" t="s">
        <v>856</v>
      </c>
      <c r="D50" s="43" t="s">
        <v>176</v>
      </c>
      <c r="E50" s="172" t="s">
        <v>181</v>
      </c>
      <c r="F50" s="172"/>
      <c r="G50" s="172"/>
      <c r="H50" s="172"/>
      <c r="I50" s="255"/>
      <c r="J50" s="256"/>
      <c r="K50" s="256"/>
      <c r="L50" s="257"/>
      <c r="M50" s="167"/>
    </row>
    <row r="51" spans="1:13" s="67" customFormat="1" ht="28.7" customHeight="1" x14ac:dyDescent="0.45">
      <c r="A51" s="234"/>
      <c r="B51" s="44">
        <v>4</v>
      </c>
      <c r="C51" s="77" t="s">
        <v>857</v>
      </c>
      <c r="D51" s="43" t="s">
        <v>112</v>
      </c>
      <c r="E51" s="171" t="s">
        <v>855</v>
      </c>
      <c r="F51" s="171"/>
      <c r="G51" s="171"/>
      <c r="H51" s="171"/>
      <c r="I51" s="255"/>
      <c r="J51" s="256"/>
      <c r="K51" s="256"/>
      <c r="L51" s="257"/>
      <c r="M51" s="167"/>
    </row>
    <row r="52" spans="1:13" s="67" customFormat="1" ht="28.5" customHeight="1" x14ac:dyDescent="0.45">
      <c r="A52" s="43" t="s">
        <v>154</v>
      </c>
      <c r="B52" s="44">
        <v>1</v>
      </c>
      <c r="C52" s="77" t="s">
        <v>858</v>
      </c>
      <c r="D52" s="29" t="s">
        <v>859</v>
      </c>
      <c r="E52" s="171" t="s">
        <v>860</v>
      </c>
      <c r="F52" s="171"/>
      <c r="G52" s="171"/>
      <c r="H52" s="171"/>
      <c r="I52" s="258"/>
      <c r="J52" s="259"/>
      <c r="K52" s="259"/>
      <c r="L52" s="260"/>
      <c r="M52" s="167"/>
    </row>
    <row r="53" spans="1:13" s="67" customFormat="1" ht="8.1" customHeight="1" x14ac:dyDescent="0.45">
      <c r="A53" s="231"/>
      <c r="B53" s="231"/>
      <c r="C53" s="231"/>
      <c r="D53" s="231"/>
      <c r="E53" s="231"/>
      <c r="F53" s="231"/>
      <c r="G53" s="231"/>
      <c r="H53" s="231"/>
      <c r="I53" s="231"/>
      <c r="J53" s="231"/>
      <c r="K53" s="231"/>
      <c r="L53" s="231"/>
      <c r="M53" s="167"/>
    </row>
    <row r="54" spans="1:13" s="67" customFormat="1" x14ac:dyDescent="0.45">
      <c r="A54" s="235" t="s">
        <v>125</v>
      </c>
      <c r="B54" s="235"/>
      <c r="C54" s="235"/>
      <c r="D54" s="235"/>
      <c r="E54" s="235"/>
      <c r="F54" s="235"/>
      <c r="G54" s="235"/>
      <c r="H54" s="235"/>
      <c r="I54" s="235"/>
      <c r="J54" s="235"/>
      <c r="K54" s="235"/>
      <c r="L54" s="235"/>
      <c r="M54" s="167"/>
    </row>
    <row r="55" spans="1:13" s="90" customFormat="1" x14ac:dyDescent="0.45">
      <c r="A55" s="96" t="s">
        <v>121</v>
      </c>
      <c r="B55" s="96" t="s">
        <v>155</v>
      </c>
      <c r="C55" s="96" t="s">
        <v>156</v>
      </c>
      <c r="D55" s="96" t="s">
        <v>122</v>
      </c>
      <c r="E55" s="243" t="s">
        <v>123</v>
      </c>
      <c r="F55" s="243"/>
      <c r="G55" s="243"/>
      <c r="H55" s="243"/>
      <c r="I55" s="243" t="s">
        <v>124</v>
      </c>
      <c r="J55" s="243"/>
      <c r="K55" s="243"/>
      <c r="L55" s="243"/>
      <c r="M55" s="167"/>
    </row>
    <row r="56" spans="1:13" s="67" customFormat="1" ht="28.5" customHeight="1" x14ac:dyDescent="0.45">
      <c r="A56" s="43" t="s">
        <v>117</v>
      </c>
      <c r="B56" s="44" t="s">
        <v>829</v>
      </c>
      <c r="C56" s="77" t="s">
        <v>831</v>
      </c>
      <c r="D56" s="2" t="s">
        <v>832</v>
      </c>
      <c r="E56" s="171" t="s">
        <v>833</v>
      </c>
      <c r="F56" s="171"/>
      <c r="G56" s="171"/>
      <c r="H56" s="171"/>
      <c r="I56" s="172" t="s">
        <v>1048</v>
      </c>
      <c r="J56" s="172"/>
      <c r="K56" s="172"/>
      <c r="L56" s="172"/>
      <c r="M56" s="167"/>
    </row>
    <row r="57" spans="1:13" s="67" customFormat="1" ht="8.1" customHeight="1" x14ac:dyDescent="0.45">
      <c r="A57" s="231"/>
      <c r="B57" s="231"/>
      <c r="C57" s="231"/>
      <c r="D57" s="231"/>
      <c r="E57" s="231"/>
      <c r="F57" s="231"/>
      <c r="G57" s="231"/>
      <c r="H57" s="231"/>
      <c r="I57" s="231"/>
      <c r="J57" s="231"/>
      <c r="K57" s="231"/>
      <c r="L57" s="231"/>
      <c r="M57" s="167"/>
    </row>
    <row r="58" spans="1:13" s="67" customFormat="1" x14ac:dyDescent="0.45">
      <c r="A58" s="97" t="s">
        <v>126</v>
      </c>
      <c r="B58" s="97"/>
      <c r="C58" s="98"/>
      <c r="D58" s="99"/>
      <c r="E58" s="99"/>
      <c r="F58" s="99"/>
      <c r="G58" s="99"/>
      <c r="H58" s="99"/>
      <c r="I58" s="99"/>
      <c r="J58" s="99"/>
      <c r="K58" s="99"/>
      <c r="L58" s="100"/>
      <c r="M58" s="167"/>
    </row>
    <row r="59" spans="1:13" s="90" customFormat="1" x14ac:dyDescent="0.45">
      <c r="A59" s="96" t="s">
        <v>121</v>
      </c>
      <c r="B59" s="248" t="s">
        <v>155</v>
      </c>
      <c r="C59" s="249"/>
      <c r="D59" s="248" t="s">
        <v>821</v>
      </c>
      <c r="E59" s="250"/>
      <c r="F59" s="250"/>
      <c r="G59" s="250"/>
      <c r="H59" s="250"/>
      <c r="I59" s="250"/>
      <c r="J59" s="250"/>
      <c r="K59" s="250"/>
      <c r="L59" s="249"/>
      <c r="M59" s="167"/>
    </row>
    <row r="60" spans="1:13" s="90" customFormat="1" x14ac:dyDescent="0.45">
      <c r="A60" s="89" t="s">
        <v>148</v>
      </c>
      <c r="B60" s="325" t="s">
        <v>820</v>
      </c>
      <c r="C60" s="326"/>
      <c r="D60" s="325" t="s">
        <v>822</v>
      </c>
      <c r="E60" s="393"/>
      <c r="F60" s="393"/>
      <c r="G60" s="393"/>
      <c r="H60" s="393"/>
      <c r="I60" s="393"/>
      <c r="J60" s="393"/>
      <c r="K60" s="393"/>
      <c r="L60" s="326"/>
      <c r="M60" s="167"/>
    </row>
    <row r="61" spans="1:13" s="90" customFormat="1" ht="14.25" customHeight="1" x14ac:dyDescent="0.45">
      <c r="A61" s="108" t="s">
        <v>117</v>
      </c>
      <c r="B61" s="307" t="s">
        <v>830</v>
      </c>
      <c r="C61" s="309"/>
      <c r="D61" s="240" t="s">
        <v>828</v>
      </c>
      <c r="E61" s="261"/>
      <c r="F61" s="261"/>
      <c r="G61" s="261"/>
      <c r="H61" s="261"/>
      <c r="I61" s="261"/>
      <c r="J61" s="261"/>
      <c r="K61" s="261"/>
      <c r="L61" s="241"/>
      <c r="M61" s="167"/>
    </row>
    <row r="62" spans="1:13" s="67" customFormat="1" ht="14.25" customHeight="1" x14ac:dyDescent="0.45">
      <c r="A62" s="43" t="s">
        <v>150</v>
      </c>
      <c r="B62" s="247" t="s">
        <v>848</v>
      </c>
      <c r="C62" s="246"/>
      <c r="D62" s="240" t="s">
        <v>183</v>
      </c>
      <c r="E62" s="261"/>
      <c r="F62" s="261"/>
      <c r="G62" s="261"/>
      <c r="H62" s="261"/>
      <c r="I62" s="261"/>
      <c r="J62" s="261"/>
      <c r="K62" s="261"/>
      <c r="L62" s="241"/>
      <c r="M62" s="167"/>
    </row>
    <row r="63" spans="1:13" s="67" customFormat="1" ht="28.5" customHeight="1" x14ac:dyDescent="0.45">
      <c r="A63" s="43" t="s">
        <v>151</v>
      </c>
      <c r="B63" s="247" t="s">
        <v>852</v>
      </c>
      <c r="C63" s="246"/>
      <c r="D63" s="240" t="s">
        <v>184</v>
      </c>
      <c r="E63" s="261"/>
      <c r="F63" s="261"/>
      <c r="G63" s="261"/>
      <c r="H63" s="261"/>
      <c r="I63" s="261"/>
      <c r="J63" s="261"/>
      <c r="K63" s="261"/>
      <c r="L63" s="241"/>
      <c r="M63" s="167"/>
    </row>
    <row r="64" spans="1:13" s="67" customFormat="1" ht="28.5" customHeight="1" x14ac:dyDescent="0.45">
      <c r="A64" s="43" t="s">
        <v>119</v>
      </c>
      <c r="B64" s="247" t="s">
        <v>854</v>
      </c>
      <c r="C64" s="246"/>
      <c r="D64" s="240" t="s">
        <v>185</v>
      </c>
      <c r="E64" s="261"/>
      <c r="F64" s="261"/>
      <c r="G64" s="261"/>
      <c r="H64" s="261"/>
      <c r="I64" s="261"/>
      <c r="J64" s="261"/>
      <c r="K64" s="261"/>
      <c r="L64" s="241"/>
      <c r="M64" s="167"/>
    </row>
    <row r="65" spans="1:13" s="67" customFormat="1" x14ac:dyDescent="0.45">
      <c r="A65" s="43" t="s">
        <v>154</v>
      </c>
      <c r="B65" s="247" t="s">
        <v>841</v>
      </c>
      <c r="C65" s="246"/>
      <c r="D65" s="240" t="s">
        <v>186</v>
      </c>
      <c r="E65" s="261"/>
      <c r="F65" s="261"/>
      <c r="G65" s="261"/>
      <c r="H65" s="261"/>
      <c r="I65" s="261"/>
      <c r="J65" s="261"/>
      <c r="K65" s="261"/>
      <c r="L65" s="241"/>
      <c r="M65" s="167"/>
    </row>
    <row r="66" spans="1:13" ht="8.1" customHeight="1" x14ac:dyDescent="0.45">
      <c r="A66" s="236"/>
      <c r="B66" s="236"/>
      <c r="C66" s="236"/>
      <c r="D66" s="236"/>
      <c r="E66" s="236"/>
      <c r="F66" s="236"/>
      <c r="G66" s="236"/>
      <c r="H66" s="236"/>
      <c r="I66" s="236"/>
      <c r="J66" s="236"/>
      <c r="K66" s="236"/>
      <c r="L66" s="236"/>
      <c r="M66" s="167"/>
    </row>
    <row r="67" spans="1:13" ht="4.1500000000000004" customHeight="1" x14ac:dyDescent="0.45">
      <c r="A67" s="169"/>
      <c r="B67" s="169"/>
      <c r="C67" s="169"/>
      <c r="D67" s="169"/>
      <c r="E67" s="169"/>
      <c r="F67" s="169"/>
      <c r="G67" s="169"/>
      <c r="H67" s="169"/>
      <c r="I67" s="169"/>
      <c r="J67" s="169"/>
      <c r="K67" s="169"/>
      <c r="L67" s="169"/>
      <c r="M67" s="167"/>
    </row>
    <row r="68" spans="1:13" ht="142.5" customHeight="1" x14ac:dyDescent="0.45">
      <c r="A68" s="394"/>
      <c r="B68" s="394"/>
      <c r="C68" s="394"/>
      <c r="D68" s="394"/>
      <c r="E68" s="394"/>
      <c r="F68" s="394"/>
      <c r="G68" s="394"/>
      <c r="H68" s="394"/>
      <c r="I68" s="394"/>
      <c r="J68" s="394"/>
      <c r="K68" s="394"/>
      <c r="L68" s="394"/>
      <c r="M68" s="167"/>
    </row>
    <row r="69" spans="1:13" x14ac:dyDescent="0.45">
      <c r="M69" s="167"/>
    </row>
    <row r="70" spans="1:13" x14ac:dyDescent="0.45">
      <c r="M70" s="167"/>
    </row>
    <row r="71" spans="1:13" x14ac:dyDescent="0.45">
      <c r="M71" s="167"/>
    </row>
    <row r="72" spans="1:13" x14ac:dyDescent="0.45">
      <c r="M72" s="167"/>
    </row>
    <row r="73" spans="1:13" x14ac:dyDescent="0.45">
      <c r="M73" s="167"/>
    </row>
    <row r="74" spans="1:13" x14ac:dyDescent="0.45">
      <c r="M74" s="167"/>
    </row>
    <row r="75" spans="1:13" x14ac:dyDescent="0.45">
      <c r="M75" s="167"/>
    </row>
    <row r="76" spans="1:13" x14ac:dyDescent="0.45">
      <c r="M76" s="167"/>
    </row>
    <row r="77" spans="1:13" x14ac:dyDescent="0.45">
      <c r="M77" s="167"/>
    </row>
    <row r="78" spans="1:13" x14ac:dyDescent="0.45">
      <c r="M78" s="167"/>
    </row>
    <row r="79" spans="1:13" x14ac:dyDescent="0.45">
      <c r="M79" s="167"/>
    </row>
    <row r="80" spans="1:13" x14ac:dyDescent="0.45">
      <c r="M80" s="167"/>
    </row>
    <row r="81" spans="13:13" x14ac:dyDescent="0.45">
      <c r="M81" s="167"/>
    </row>
    <row r="82" spans="13:13" x14ac:dyDescent="0.45">
      <c r="M82" s="167"/>
    </row>
    <row r="83" spans="13:13" x14ac:dyDescent="0.45">
      <c r="M83" s="167"/>
    </row>
    <row r="84" spans="13:13" x14ac:dyDescent="0.45">
      <c r="M84" s="167"/>
    </row>
    <row r="85" spans="13:13" x14ac:dyDescent="0.45">
      <c r="M85" s="167"/>
    </row>
    <row r="86" spans="13:13" x14ac:dyDescent="0.45">
      <c r="M86" s="167"/>
    </row>
    <row r="87" spans="13:13" x14ac:dyDescent="0.45">
      <c r="M87" s="167"/>
    </row>
    <row r="88" spans="13:13" x14ac:dyDescent="0.45">
      <c r="M88" s="167"/>
    </row>
    <row r="89" spans="13:13" x14ac:dyDescent="0.45">
      <c r="M89" s="167"/>
    </row>
    <row r="90" spans="13:13" x14ac:dyDescent="0.45">
      <c r="M90" s="167"/>
    </row>
    <row r="91" spans="13:13" x14ac:dyDescent="0.45">
      <c r="M91" s="167"/>
    </row>
    <row r="92" spans="13:13" x14ac:dyDescent="0.45">
      <c r="M92" s="167"/>
    </row>
    <row r="93" spans="13:13" x14ac:dyDescent="0.45">
      <c r="M93" s="167"/>
    </row>
    <row r="94" spans="13:13" x14ac:dyDescent="0.45">
      <c r="M94" s="167"/>
    </row>
    <row r="95" spans="13:13" x14ac:dyDescent="0.45">
      <c r="M95" s="167"/>
    </row>
    <row r="96" spans="13:13" x14ac:dyDescent="0.45">
      <c r="M96" s="167"/>
    </row>
    <row r="97" spans="13:13" x14ac:dyDescent="0.45">
      <c r="M97" s="167"/>
    </row>
    <row r="98" spans="13:13" x14ac:dyDescent="0.45">
      <c r="M98" s="167"/>
    </row>
    <row r="99" spans="13:13" x14ac:dyDescent="0.45">
      <c r="M99" s="167"/>
    </row>
    <row r="100" spans="13:13" x14ac:dyDescent="0.45">
      <c r="M100" s="167"/>
    </row>
    <row r="101" spans="13:13" x14ac:dyDescent="0.45">
      <c r="M101" s="167"/>
    </row>
    <row r="102" spans="13:13" x14ac:dyDescent="0.45">
      <c r="M102" s="167"/>
    </row>
    <row r="103" spans="13:13" x14ac:dyDescent="0.45">
      <c r="M103" s="167"/>
    </row>
    <row r="104" spans="13:13" x14ac:dyDescent="0.45">
      <c r="M104" s="167"/>
    </row>
    <row r="105" spans="13:13" x14ac:dyDescent="0.45">
      <c r="M105" s="167"/>
    </row>
    <row r="106" spans="13:13" x14ac:dyDescent="0.45">
      <c r="M106" s="167"/>
    </row>
    <row r="107" spans="13:13" x14ac:dyDescent="0.45">
      <c r="M107" s="167"/>
    </row>
    <row r="108" spans="13:13" x14ac:dyDescent="0.45">
      <c r="M108" s="167"/>
    </row>
    <row r="109" spans="13:13" x14ac:dyDescent="0.45">
      <c r="M109" s="167"/>
    </row>
    <row r="110" spans="13:13" x14ac:dyDescent="0.45">
      <c r="M110" s="167"/>
    </row>
    <row r="111" spans="13:13" x14ac:dyDescent="0.45">
      <c r="M111" s="167"/>
    </row>
    <row r="112" spans="13:13" x14ac:dyDescent="0.45">
      <c r="M112" s="167"/>
    </row>
    <row r="113" spans="13:13" x14ac:dyDescent="0.45">
      <c r="M113" s="167"/>
    </row>
    <row r="114" spans="13:13" x14ac:dyDescent="0.45">
      <c r="M114" s="167"/>
    </row>
    <row r="115" spans="13:13" x14ac:dyDescent="0.45">
      <c r="M115" s="167"/>
    </row>
    <row r="116" spans="13:13" x14ac:dyDescent="0.45">
      <c r="M116" s="167"/>
    </row>
    <row r="117" spans="13:13" x14ac:dyDescent="0.45">
      <c r="M117" s="167"/>
    </row>
    <row r="118" spans="13:13" x14ac:dyDescent="0.45">
      <c r="M118" s="167"/>
    </row>
    <row r="119" spans="13:13" x14ac:dyDescent="0.45">
      <c r="M119" s="167"/>
    </row>
    <row r="120" spans="13:13" x14ac:dyDescent="0.45">
      <c r="M120" s="167"/>
    </row>
    <row r="121" spans="13:13" x14ac:dyDescent="0.45">
      <c r="M121" s="167"/>
    </row>
    <row r="122" spans="13:13" x14ac:dyDescent="0.45">
      <c r="M122" s="167"/>
    </row>
    <row r="123" spans="13:13" x14ac:dyDescent="0.45">
      <c r="M123" s="167"/>
    </row>
    <row r="124" spans="13:13" x14ac:dyDescent="0.45">
      <c r="M124" s="167"/>
    </row>
    <row r="125" spans="13:13" x14ac:dyDescent="0.45">
      <c r="M125" s="167"/>
    </row>
    <row r="126" spans="13:13" x14ac:dyDescent="0.45">
      <c r="M126" s="167"/>
    </row>
    <row r="127" spans="13:13" x14ac:dyDescent="0.45">
      <c r="M127" s="167"/>
    </row>
    <row r="128" spans="13:13" x14ac:dyDescent="0.45">
      <c r="M128" s="167"/>
    </row>
    <row r="129" spans="13:13" x14ac:dyDescent="0.45">
      <c r="M129" s="167"/>
    </row>
    <row r="130" spans="13:13" x14ac:dyDescent="0.45">
      <c r="M130" s="167"/>
    </row>
    <row r="131" spans="13:13" x14ac:dyDescent="0.45">
      <c r="M131" s="167"/>
    </row>
    <row r="132" spans="13:13" x14ac:dyDescent="0.45">
      <c r="M132" s="167"/>
    </row>
    <row r="133" spans="13:13" x14ac:dyDescent="0.45">
      <c r="M133" s="167"/>
    </row>
    <row r="134" spans="13:13" x14ac:dyDescent="0.45">
      <c r="M134" s="167"/>
    </row>
    <row r="135" spans="13:13" x14ac:dyDescent="0.45">
      <c r="M135" s="167"/>
    </row>
    <row r="136" spans="13:13" x14ac:dyDescent="0.45">
      <c r="M136" s="167"/>
    </row>
    <row r="137" spans="13:13" x14ac:dyDescent="0.45">
      <c r="M137" s="167"/>
    </row>
    <row r="138" spans="13:13" x14ac:dyDescent="0.45">
      <c r="M138" s="167"/>
    </row>
    <row r="139" spans="13:13" x14ac:dyDescent="0.45">
      <c r="M139" s="167"/>
    </row>
    <row r="140" spans="13:13" x14ac:dyDescent="0.45">
      <c r="M140" s="167"/>
    </row>
    <row r="141" spans="13:13" x14ac:dyDescent="0.45">
      <c r="M141" s="167"/>
    </row>
    <row r="142" spans="13:13" x14ac:dyDescent="0.45">
      <c r="M142" s="167"/>
    </row>
    <row r="143" spans="13:13" x14ac:dyDescent="0.45">
      <c r="M143" s="167"/>
    </row>
    <row r="144" spans="13:13" x14ac:dyDescent="0.45">
      <c r="M144" s="167"/>
    </row>
    <row r="145" spans="13:13" x14ac:dyDescent="0.45">
      <c r="M145" s="167"/>
    </row>
    <row r="146" spans="13:13" x14ac:dyDescent="0.45">
      <c r="M146" s="167"/>
    </row>
    <row r="147" spans="13:13" x14ac:dyDescent="0.45">
      <c r="M147" s="167"/>
    </row>
    <row r="148" spans="13:13" x14ac:dyDescent="0.45">
      <c r="M148" s="167"/>
    </row>
  </sheetData>
  <mergeCells count="93">
    <mergeCell ref="I56:L56"/>
    <mergeCell ref="A68:L68"/>
    <mergeCell ref="D65:L65"/>
    <mergeCell ref="A66:L66"/>
    <mergeCell ref="A67:L67"/>
    <mergeCell ref="A57:L57"/>
    <mergeCell ref="D59:L59"/>
    <mergeCell ref="D62:L62"/>
    <mergeCell ref="D63:L63"/>
    <mergeCell ref="D64:L64"/>
    <mergeCell ref="B59:C59"/>
    <mergeCell ref="B60:C60"/>
    <mergeCell ref="B61:C61"/>
    <mergeCell ref="B62:C62"/>
    <mergeCell ref="B63:C63"/>
    <mergeCell ref="B65:C65"/>
    <mergeCell ref="E44:H44"/>
    <mergeCell ref="E45:H45"/>
    <mergeCell ref="E43:H43"/>
    <mergeCell ref="E42:H42"/>
    <mergeCell ref="E52:H52"/>
    <mergeCell ref="A29:L29"/>
    <mergeCell ref="A39:L39"/>
    <mergeCell ref="A40:L40"/>
    <mergeCell ref="E41:H41"/>
    <mergeCell ref="I41:L41"/>
    <mergeCell ref="E38:H38"/>
    <mergeCell ref="I38:L38"/>
    <mergeCell ref="A35:L35"/>
    <mergeCell ref="E36:H36"/>
    <mergeCell ref="E37:H37"/>
    <mergeCell ref="I37:L37"/>
    <mergeCell ref="I36:L36"/>
    <mergeCell ref="A30:L30"/>
    <mergeCell ref="A31:L31"/>
    <mergeCell ref="D32:L32"/>
    <mergeCell ref="D33:L33"/>
    <mergeCell ref="A1:C1"/>
    <mergeCell ref="D1:L1"/>
    <mergeCell ref="M1:M148"/>
    <mergeCell ref="B2:D2"/>
    <mergeCell ref="A3:C3"/>
    <mergeCell ref="D3:L3"/>
    <mergeCell ref="A4:L4"/>
    <mergeCell ref="A5:L5"/>
    <mergeCell ref="A6:B6"/>
    <mergeCell ref="C6:D6"/>
    <mergeCell ref="E6:F6"/>
    <mergeCell ref="G6:H6"/>
    <mergeCell ref="I6:K6"/>
    <mergeCell ref="E2:G2"/>
    <mergeCell ref="H2:L2"/>
    <mergeCell ref="A11:L11"/>
    <mergeCell ref="B27:E27"/>
    <mergeCell ref="B28:E28"/>
    <mergeCell ref="A17:E17"/>
    <mergeCell ref="B18:E18"/>
    <mergeCell ref="B19:E19"/>
    <mergeCell ref="B20:E20"/>
    <mergeCell ref="B21:E21"/>
    <mergeCell ref="B22:E22"/>
    <mergeCell ref="A50:A51"/>
    <mergeCell ref="A42:A43"/>
    <mergeCell ref="E48:H48"/>
    <mergeCell ref="A45:A49"/>
    <mergeCell ref="B64:C64"/>
    <mergeCell ref="E56:H56"/>
    <mergeCell ref="A53:L53"/>
    <mergeCell ref="A54:L54"/>
    <mergeCell ref="E55:H55"/>
    <mergeCell ref="I55:L55"/>
    <mergeCell ref="I42:L52"/>
    <mergeCell ref="E46:H46"/>
    <mergeCell ref="E47:H47"/>
    <mergeCell ref="E49:H49"/>
    <mergeCell ref="E50:H50"/>
    <mergeCell ref="E51:H51"/>
    <mergeCell ref="A7:L7"/>
    <mergeCell ref="A8:L8"/>
    <mergeCell ref="A9:L9"/>
    <mergeCell ref="D61:L61"/>
    <mergeCell ref="D60:L60"/>
    <mergeCell ref="A10:L10"/>
    <mergeCell ref="B23:E23"/>
    <mergeCell ref="B24:E24"/>
    <mergeCell ref="B25:E25"/>
    <mergeCell ref="B26:E26"/>
    <mergeCell ref="A12:L12"/>
    <mergeCell ref="A13:L13"/>
    <mergeCell ref="A14:L14"/>
    <mergeCell ref="A15:E15"/>
    <mergeCell ref="A16:E16"/>
    <mergeCell ref="A34:L34"/>
  </mergeCells>
  <hyperlinks>
    <hyperlink ref="C42" r:id="rId1" display="R2019/2152" xr:uid="{C13BEC4F-794D-425E-B197-6024DB110A59}"/>
    <hyperlink ref="C43" r:id="rId2" display="Imp. R (EU) 2020/1197" xr:uid="{2769515D-325C-4BAD-B0A3-FF7999ADAABB}"/>
    <hyperlink ref="C44" r:id="rId3" xr:uid="{F8CEBB74-1EEA-4F7A-9837-A3E3A43FE152}"/>
    <hyperlink ref="C56" r:id="rId4" xr:uid="{B8C911A0-D65D-4031-9BF2-6CFD97F052EA}"/>
    <hyperlink ref="C45" r:id="rId5" xr:uid="{A9C62E77-70AA-4F14-99F5-DF134A716025}"/>
    <hyperlink ref="C46" r:id="rId6" xr:uid="{3768FA94-7135-48FD-A5A5-C20D215AD483}"/>
    <hyperlink ref="C47" r:id="rId7" xr:uid="{A62A4952-9CF4-449A-BA6E-5CCBC399236C}"/>
    <hyperlink ref="C48" r:id="rId8" xr:uid="{F23D8E7A-48B1-42F1-8274-2A5930A69BAC}"/>
    <hyperlink ref="C49" r:id="rId9" xr:uid="{82437048-5FA8-40C6-9F84-D683DE13DDE8}"/>
    <hyperlink ref="C37" r:id="rId10" xr:uid="{97100F37-781E-4E01-BC5F-8DA048780F84}"/>
    <hyperlink ref="C38" r:id="rId11" xr:uid="{E93A10DB-3B0E-40E8-9EBF-41E8C361F316}"/>
    <hyperlink ref="C50" r:id="rId12" xr:uid="{03ED6349-9A2C-4093-B48F-D28105CFBB1C}"/>
    <hyperlink ref="C51" r:id="rId13" xr:uid="{BFA870F0-56FA-4FDB-9EF7-5C54537115E4}"/>
    <hyperlink ref="C52" r:id="rId14" xr:uid="{1FE5CEA4-0CC2-40C6-B630-66AE5CC56F00}"/>
    <hyperlink ref="C33" r:id="rId15" xr:uid="{FC4F79CF-050B-44BB-A28E-689F24E821E8}"/>
  </hyperlinks>
  <pageMargins left="0.7" right="0.7" top="0.75" bottom="0.75" header="0.3" footer="0.3"/>
  <pageSetup paperSize="9" orientation="portrait" r:id="rId16"/>
  <drawing r:id="rId1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A6AE-E1DB-4B63-84FD-61FEF25EB301}">
  <dimension ref="A1:M35"/>
  <sheetViews>
    <sheetView workbookViewId="0">
      <selection activeCell="H15" sqref="H15"/>
    </sheetView>
  </sheetViews>
  <sheetFormatPr defaultRowHeight="14.25" x14ac:dyDescent="0.45"/>
  <cols>
    <col min="1" max="1" width="7" customWidth="1"/>
    <col min="2" max="2" width="8.59765625" customWidth="1"/>
    <col min="3" max="3" width="15.1328125" customWidth="1"/>
    <col min="4" max="4" width="28.3984375" customWidth="1"/>
    <col min="5" max="5" width="11.3984375" customWidth="1"/>
    <col min="6" max="6" width="11.86328125" customWidth="1"/>
    <col min="7" max="8" width="13.3984375" customWidth="1"/>
    <col min="9" max="9" width="13.59765625" customWidth="1"/>
    <col min="10" max="11" width="13.3984375" customWidth="1"/>
    <col min="12" max="12" width="17" customWidth="1"/>
    <col min="13" max="13" width="100.73046875" customWidth="1"/>
  </cols>
  <sheetData>
    <row r="1" spans="1:13" s="67" customFormat="1" ht="34.5" customHeight="1" x14ac:dyDescent="0.45">
      <c r="A1" s="287" t="s">
        <v>33</v>
      </c>
      <c r="B1" s="287"/>
      <c r="C1" s="287"/>
      <c r="D1" s="288" t="s">
        <v>384</v>
      </c>
      <c r="E1" s="288"/>
      <c r="F1" s="288"/>
      <c r="G1" s="288"/>
      <c r="H1" s="288"/>
      <c r="I1" s="288"/>
      <c r="J1" s="288"/>
      <c r="K1" s="288"/>
      <c r="L1" s="288"/>
      <c r="M1" s="205"/>
    </row>
    <row r="2" spans="1:13" s="67" customFormat="1" ht="18.399999999999999" customHeight="1" x14ac:dyDescent="0.45">
      <c r="A2" s="52" t="s">
        <v>158</v>
      </c>
      <c r="B2" s="274" t="s">
        <v>114</v>
      </c>
      <c r="C2" s="274"/>
      <c r="D2" s="275"/>
      <c r="E2" s="276" t="s">
        <v>262</v>
      </c>
      <c r="F2" s="277"/>
      <c r="G2" s="277"/>
      <c r="H2" s="374" t="s">
        <v>735</v>
      </c>
      <c r="I2" s="274"/>
      <c r="J2" s="274"/>
      <c r="K2" s="274"/>
      <c r="L2" s="275"/>
      <c r="M2" s="205"/>
    </row>
    <row r="3" spans="1:13" s="67" customFormat="1" x14ac:dyDescent="0.45">
      <c r="A3" s="289" t="s">
        <v>116</v>
      </c>
      <c r="B3" s="290"/>
      <c r="C3" s="290"/>
      <c r="D3" s="291" t="s">
        <v>1123</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306</v>
      </c>
      <c r="D6" s="300"/>
      <c r="E6" s="301" t="s">
        <v>259</v>
      </c>
      <c r="F6" s="302"/>
      <c r="G6" s="299">
        <f>F15</f>
        <v>39</v>
      </c>
      <c r="H6" s="300"/>
      <c r="I6" s="301" t="s">
        <v>260</v>
      </c>
      <c r="J6" s="302"/>
      <c r="K6" s="302"/>
      <c r="L6" s="148">
        <f>T!C40</f>
        <v>8.1385642737896498E-3</v>
      </c>
      <c r="M6" s="205"/>
    </row>
    <row r="7" spans="1:13" s="67" customFormat="1" ht="13.9" customHeight="1" x14ac:dyDescent="0.45">
      <c r="A7" s="247"/>
      <c r="B7" s="245"/>
      <c r="C7" s="245"/>
      <c r="D7" s="245"/>
      <c r="E7" s="245"/>
      <c r="F7" s="245"/>
      <c r="G7" s="245"/>
      <c r="H7" s="245"/>
      <c r="I7" s="245"/>
      <c r="J7" s="245"/>
      <c r="K7" s="245"/>
      <c r="L7" s="24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271" t="s">
        <v>161</v>
      </c>
      <c r="B10" s="272"/>
      <c r="C10" s="272"/>
      <c r="D10" s="272"/>
      <c r="E10" s="272"/>
      <c r="F10" s="272"/>
      <c r="G10" s="272"/>
      <c r="H10" s="272"/>
      <c r="I10" s="272"/>
      <c r="J10" s="272"/>
      <c r="K10" s="272"/>
      <c r="L10" s="273"/>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271" t="s">
        <v>163</v>
      </c>
      <c r="B12" s="272"/>
      <c r="C12" s="272"/>
      <c r="D12" s="272"/>
      <c r="E12" s="272"/>
      <c r="F12" s="272"/>
      <c r="G12" s="272"/>
      <c r="H12" s="272"/>
      <c r="I12" s="272"/>
      <c r="J12" s="272"/>
      <c r="K12" s="272"/>
      <c r="L12" s="273"/>
      <c r="M12" s="205"/>
    </row>
    <row r="13" spans="1:13" s="67" customFormat="1" ht="42.75" x14ac:dyDescent="0.45">
      <c r="A13" s="282" t="s">
        <v>164</v>
      </c>
      <c r="B13" s="283"/>
      <c r="C13" s="283"/>
      <c r="D13" s="283"/>
      <c r="E13" s="283"/>
      <c r="F13" s="60" t="s">
        <v>38</v>
      </c>
      <c r="G13" s="37" t="s">
        <v>39</v>
      </c>
      <c r="H13" s="38" t="s">
        <v>187</v>
      </c>
      <c r="I13" s="39" t="s">
        <v>42</v>
      </c>
      <c r="J13" s="40" t="s">
        <v>188</v>
      </c>
      <c r="K13" s="41" t="s">
        <v>43</v>
      </c>
      <c r="L13" s="42" t="s">
        <v>40</v>
      </c>
      <c r="M13" s="205"/>
    </row>
    <row r="14" spans="1:13" s="67" customFormat="1" ht="14.25" customHeight="1" x14ac:dyDescent="0.45">
      <c r="A14" s="278" t="s">
        <v>385</v>
      </c>
      <c r="B14" s="279"/>
      <c r="C14" s="279"/>
      <c r="D14" s="279"/>
      <c r="E14" s="279"/>
      <c r="F14" s="9">
        <v>1</v>
      </c>
      <c r="G14" s="10">
        <f>G15/$F$15</f>
        <v>0.23076923076923078</v>
      </c>
      <c r="H14" s="11">
        <f t="shared" ref="H14:L14" si="0">H15/$F$15</f>
        <v>0.12820512820512819</v>
      </c>
      <c r="I14" s="12">
        <f t="shared" si="0"/>
        <v>0.20512820512820512</v>
      </c>
      <c r="J14" s="26">
        <f t="shared" si="0"/>
        <v>0.10256410256410256</v>
      </c>
      <c r="K14" s="13">
        <f t="shared" si="0"/>
        <v>0</v>
      </c>
      <c r="L14" s="14">
        <f t="shared" si="0"/>
        <v>0.33333333333333331</v>
      </c>
      <c r="M14" s="205"/>
    </row>
    <row r="15" spans="1:13" s="67" customFormat="1" ht="14.25" customHeight="1" x14ac:dyDescent="0.45">
      <c r="A15" s="278" t="s">
        <v>386</v>
      </c>
      <c r="B15" s="279"/>
      <c r="C15" s="279"/>
      <c r="D15" s="279"/>
      <c r="E15" s="279"/>
      <c r="F15" s="4">
        <f>SUM(G15:L15)</f>
        <v>39</v>
      </c>
      <c r="G15" s="20">
        <v>9</v>
      </c>
      <c r="H15" s="21">
        <v>5</v>
      </c>
      <c r="I15" s="22">
        <v>8</v>
      </c>
      <c r="J15" s="25">
        <v>4</v>
      </c>
      <c r="K15" s="23">
        <v>0</v>
      </c>
      <c r="L15" s="5">
        <v>13</v>
      </c>
      <c r="M15" s="205"/>
    </row>
    <row r="16" spans="1:13" s="67" customFormat="1" ht="4.1500000000000004" customHeight="1" x14ac:dyDescent="0.45">
      <c r="A16" s="229"/>
      <c r="B16" s="229"/>
      <c r="C16" s="229"/>
      <c r="D16" s="229"/>
      <c r="E16" s="229"/>
      <c r="F16" s="229"/>
      <c r="G16" s="229"/>
      <c r="H16" s="229"/>
      <c r="I16" s="229"/>
      <c r="J16" s="229"/>
      <c r="K16" s="229"/>
      <c r="L16" s="229"/>
      <c r="M16" s="205"/>
    </row>
    <row r="17" spans="1:13" s="67" customFormat="1" ht="39.75" customHeight="1" x14ac:dyDescent="0.45">
      <c r="A17" s="268" t="s">
        <v>165</v>
      </c>
      <c r="B17" s="268"/>
      <c r="C17" s="268"/>
      <c r="D17" s="268"/>
      <c r="E17" s="268"/>
      <c r="F17" s="268"/>
      <c r="G17" s="268"/>
      <c r="H17" s="268"/>
      <c r="I17" s="268"/>
      <c r="J17" s="268"/>
      <c r="K17" s="268"/>
      <c r="L17" s="268"/>
      <c r="M17" s="205"/>
    </row>
    <row r="18" spans="1:13" s="67" customFormat="1" x14ac:dyDescent="0.45">
      <c r="A18" s="385" t="s">
        <v>127</v>
      </c>
      <c r="B18" s="385"/>
      <c r="C18" s="385"/>
      <c r="D18" s="385"/>
      <c r="E18" s="385"/>
      <c r="F18" s="385"/>
      <c r="G18" s="385"/>
      <c r="H18" s="385"/>
      <c r="I18" s="385"/>
      <c r="J18" s="385"/>
      <c r="K18" s="385"/>
      <c r="L18" s="385"/>
      <c r="M18" s="205"/>
    </row>
    <row r="19" spans="1:13" s="67" customFormat="1" x14ac:dyDescent="0.45">
      <c r="A19" s="248" t="s">
        <v>155</v>
      </c>
      <c r="B19" s="249"/>
      <c r="C19" s="96" t="s">
        <v>156</v>
      </c>
      <c r="D19" s="243" t="s">
        <v>157</v>
      </c>
      <c r="E19" s="243"/>
      <c r="F19" s="243"/>
      <c r="G19" s="243"/>
      <c r="H19" s="243"/>
      <c r="I19" s="243"/>
      <c r="J19" s="243"/>
      <c r="K19" s="243"/>
      <c r="L19" s="243"/>
      <c r="M19" s="205"/>
    </row>
    <row r="20" spans="1:13" s="67" customFormat="1" x14ac:dyDescent="0.45">
      <c r="A20" s="240">
        <v>1</v>
      </c>
      <c r="B20" s="241"/>
      <c r="C20" s="77" t="s">
        <v>736</v>
      </c>
      <c r="D20" s="240" t="s">
        <v>731</v>
      </c>
      <c r="E20" s="261"/>
      <c r="F20" s="261"/>
      <c r="G20" s="261"/>
      <c r="H20" s="261"/>
      <c r="I20" s="261"/>
      <c r="J20" s="261"/>
      <c r="K20" s="261"/>
      <c r="L20" s="241"/>
      <c r="M20" s="205"/>
    </row>
    <row r="21" spans="1:13" s="67" customFormat="1" x14ac:dyDescent="0.45">
      <c r="A21" s="240">
        <v>10</v>
      </c>
      <c r="B21" s="241"/>
      <c r="C21" s="77" t="s">
        <v>737</v>
      </c>
      <c r="D21" s="172" t="s">
        <v>733</v>
      </c>
      <c r="E21" s="172"/>
      <c r="F21" s="172"/>
      <c r="G21" s="172"/>
      <c r="H21" s="172"/>
      <c r="I21" s="172"/>
      <c r="J21" s="172"/>
      <c r="K21" s="172"/>
      <c r="L21" s="172"/>
      <c r="M21" s="205"/>
    </row>
    <row r="22" spans="1:13" s="67" customFormat="1" ht="28.5" customHeight="1" x14ac:dyDescent="0.45">
      <c r="A22" s="240">
        <v>19</v>
      </c>
      <c r="B22" s="241"/>
      <c r="C22" s="77" t="s">
        <v>738</v>
      </c>
      <c r="D22" s="171" t="s">
        <v>739</v>
      </c>
      <c r="E22" s="171"/>
      <c r="F22" s="171"/>
      <c r="G22" s="171"/>
      <c r="H22" s="171"/>
      <c r="I22" s="171"/>
      <c r="J22" s="171"/>
      <c r="K22" s="171"/>
      <c r="L22" s="171"/>
      <c r="M22" s="205"/>
    </row>
    <row r="23" spans="1:13" s="67" customFormat="1" ht="8.1" customHeight="1" x14ac:dyDescent="0.45">
      <c r="A23" s="231"/>
      <c r="B23" s="231"/>
      <c r="C23" s="231"/>
      <c r="D23" s="231"/>
      <c r="E23" s="231"/>
      <c r="F23" s="231"/>
      <c r="G23" s="231"/>
      <c r="H23" s="231"/>
      <c r="I23" s="231"/>
      <c r="J23" s="231"/>
      <c r="K23" s="231"/>
      <c r="L23" s="231"/>
      <c r="M23" s="205"/>
    </row>
    <row r="24" spans="1:13" s="67" customFormat="1" x14ac:dyDescent="0.45">
      <c r="A24" s="251" t="s">
        <v>118</v>
      </c>
      <c r="B24" s="251"/>
      <c r="C24" s="251"/>
      <c r="D24" s="251"/>
      <c r="E24" s="251"/>
      <c r="F24" s="251"/>
      <c r="G24" s="251"/>
      <c r="H24" s="251"/>
      <c r="I24" s="251"/>
      <c r="J24" s="251"/>
      <c r="K24" s="251"/>
      <c r="L24" s="251"/>
      <c r="M24" s="205"/>
    </row>
    <row r="25" spans="1:13" s="90" customFormat="1" x14ac:dyDescent="0.45">
      <c r="A25" s="248" t="s">
        <v>155</v>
      </c>
      <c r="B25" s="249"/>
      <c r="C25" s="96" t="s">
        <v>156</v>
      </c>
      <c r="D25" s="96" t="s">
        <v>122</v>
      </c>
      <c r="E25" s="243" t="s">
        <v>123</v>
      </c>
      <c r="F25" s="243"/>
      <c r="G25" s="243"/>
      <c r="H25" s="243"/>
      <c r="I25" s="243" t="s">
        <v>124</v>
      </c>
      <c r="J25" s="243"/>
      <c r="K25" s="243"/>
      <c r="L25" s="243"/>
      <c r="M25" s="205"/>
    </row>
    <row r="26" spans="1:13" s="67" customFormat="1" x14ac:dyDescent="0.45">
      <c r="A26" s="240" t="s">
        <v>734</v>
      </c>
      <c r="B26" s="241"/>
      <c r="C26" s="43" t="s">
        <v>170</v>
      </c>
      <c r="D26" s="43" t="s">
        <v>170</v>
      </c>
      <c r="E26" s="252" t="s">
        <v>303</v>
      </c>
      <c r="F26" s="253"/>
      <c r="G26" s="253"/>
      <c r="H26" s="254"/>
      <c r="I26" s="172" t="s">
        <v>1159</v>
      </c>
      <c r="J26" s="172"/>
      <c r="K26" s="172"/>
      <c r="L26" s="172"/>
      <c r="M26" s="205"/>
    </row>
    <row r="27" spans="1:13" s="67" customFormat="1" x14ac:dyDescent="0.45">
      <c r="A27" s="396" t="s">
        <v>730</v>
      </c>
      <c r="B27" s="241"/>
      <c r="C27" s="43" t="s">
        <v>170</v>
      </c>
      <c r="D27" s="43" t="s">
        <v>170</v>
      </c>
      <c r="E27" s="240" t="s">
        <v>270</v>
      </c>
      <c r="F27" s="261"/>
      <c r="G27" s="261"/>
      <c r="H27" s="241"/>
      <c r="I27" s="395"/>
      <c r="J27" s="395"/>
      <c r="K27" s="395"/>
      <c r="L27" s="395"/>
      <c r="M27" s="205"/>
    </row>
    <row r="28" spans="1:13" s="67" customFormat="1" ht="8.1" customHeight="1" x14ac:dyDescent="0.45">
      <c r="A28" s="231"/>
      <c r="B28" s="231"/>
      <c r="C28" s="231"/>
      <c r="D28" s="231"/>
      <c r="E28" s="231"/>
      <c r="F28" s="231"/>
      <c r="G28" s="231"/>
      <c r="H28" s="231"/>
      <c r="I28" s="231"/>
      <c r="J28" s="231"/>
      <c r="K28" s="231"/>
      <c r="L28" s="231"/>
      <c r="M28" s="205"/>
    </row>
    <row r="29" spans="1:13" s="67" customFormat="1" x14ac:dyDescent="0.45">
      <c r="A29" s="235" t="s">
        <v>125</v>
      </c>
      <c r="B29" s="235"/>
      <c r="C29" s="235"/>
      <c r="D29" s="235"/>
      <c r="E29" s="235"/>
      <c r="F29" s="235"/>
      <c r="G29" s="235"/>
      <c r="H29" s="235"/>
      <c r="I29" s="235"/>
      <c r="J29" s="235"/>
      <c r="K29" s="235"/>
      <c r="L29" s="235"/>
      <c r="M29" s="205"/>
    </row>
    <row r="30" spans="1:13" s="90" customFormat="1" x14ac:dyDescent="0.45">
      <c r="A30" s="248" t="s">
        <v>155</v>
      </c>
      <c r="B30" s="249"/>
      <c r="C30" s="96" t="s">
        <v>156</v>
      </c>
      <c r="D30" s="248" t="s">
        <v>122</v>
      </c>
      <c r="E30" s="250"/>
      <c r="F30" s="250"/>
      <c r="G30" s="250"/>
      <c r="H30" s="250"/>
      <c r="I30" s="250"/>
      <c r="J30" s="250"/>
      <c r="K30" s="250"/>
      <c r="L30" s="249"/>
      <c r="M30" s="205"/>
    </row>
    <row r="31" spans="1:13" s="90" customFormat="1" ht="28.5" customHeight="1" x14ac:dyDescent="0.45">
      <c r="A31" s="240">
        <v>8</v>
      </c>
      <c r="B31" s="241"/>
      <c r="C31" s="77" t="s">
        <v>740</v>
      </c>
      <c r="D31" s="247" t="s">
        <v>1063</v>
      </c>
      <c r="E31" s="245"/>
      <c r="F31" s="245"/>
      <c r="G31" s="245"/>
      <c r="H31" s="245"/>
      <c r="I31" s="245"/>
      <c r="J31" s="245"/>
      <c r="K31" s="245"/>
      <c r="L31" s="246"/>
      <c r="M31" s="205"/>
    </row>
    <row r="32" spans="1:13" s="67" customFormat="1" x14ac:dyDescent="0.45">
      <c r="A32" s="240" t="s">
        <v>732</v>
      </c>
      <c r="B32" s="241"/>
      <c r="C32" s="43" t="s">
        <v>170</v>
      </c>
      <c r="D32" s="240" t="s">
        <v>1038</v>
      </c>
      <c r="E32" s="261"/>
      <c r="F32" s="261"/>
      <c r="G32" s="261"/>
      <c r="H32" s="261"/>
      <c r="I32" s="261"/>
      <c r="J32" s="261"/>
      <c r="K32" s="261"/>
      <c r="L32" s="241"/>
      <c r="M32" s="205"/>
    </row>
    <row r="33" spans="1:13" ht="8.1" customHeight="1" x14ac:dyDescent="0.45">
      <c r="A33" s="236"/>
      <c r="B33" s="236"/>
      <c r="C33" s="236"/>
      <c r="D33" s="236"/>
      <c r="E33" s="236"/>
      <c r="F33" s="236"/>
      <c r="G33" s="236"/>
      <c r="H33" s="236"/>
      <c r="I33" s="236"/>
      <c r="J33" s="236"/>
      <c r="K33" s="236"/>
      <c r="L33" s="236"/>
      <c r="M33" s="205"/>
    </row>
    <row r="34" spans="1:13" ht="4.1500000000000004" customHeight="1" x14ac:dyDescent="0.45">
      <c r="A34" s="169"/>
      <c r="B34" s="169"/>
      <c r="C34" s="169"/>
      <c r="D34" s="169"/>
      <c r="E34" s="169"/>
      <c r="F34" s="169"/>
      <c r="G34" s="169"/>
      <c r="H34" s="169"/>
      <c r="I34" s="169"/>
      <c r="J34" s="169"/>
      <c r="K34" s="169"/>
      <c r="L34" s="169"/>
      <c r="M34" s="205"/>
    </row>
    <row r="35" spans="1:13" ht="142.5" customHeight="1" x14ac:dyDescent="0.45">
      <c r="A35" s="230"/>
      <c r="B35" s="230"/>
      <c r="C35" s="230"/>
      <c r="D35" s="230"/>
      <c r="E35" s="230"/>
      <c r="F35" s="230"/>
      <c r="G35" s="230"/>
      <c r="H35" s="230"/>
      <c r="I35" s="230"/>
      <c r="J35" s="230"/>
      <c r="K35" s="230"/>
      <c r="L35" s="230"/>
      <c r="M35" s="205"/>
    </row>
  </sheetData>
  <mergeCells count="57">
    <mergeCell ref="M1:M35"/>
    <mergeCell ref="A35:L35"/>
    <mergeCell ref="A33:L33"/>
    <mergeCell ref="A34:L34"/>
    <mergeCell ref="A32:B32"/>
    <mergeCell ref="A31:B31"/>
    <mergeCell ref="D32:L32"/>
    <mergeCell ref="D31:L31"/>
    <mergeCell ref="A29:L29"/>
    <mergeCell ref="A30:B30"/>
    <mergeCell ref="D30:L30"/>
    <mergeCell ref="A28:L28"/>
    <mergeCell ref="I27:L27"/>
    <mergeCell ref="A27:B27"/>
    <mergeCell ref="E27:H27"/>
    <mergeCell ref="E26:H26"/>
    <mergeCell ref="A25:B25"/>
    <mergeCell ref="E25:H25"/>
    <mergeCell ref="I25:L25"/>
    <mergeCell ref="A26:B26"/>
    <mergeCell ref="I26:L26"/>
    <mergeCell ref="A22:B22"/>
    <mergeCell ref="D22:L22"/>
    <mergeCell ref="A23:L23"/>
    <mergeCell ref="A24:L24"/>
    <mergeCell ref="A19:B19"/>
    <mergeCell ref="D19:L19"/>
    <mergeCell ref="A20:B20"/>
    <mergeCell ref="D20:L20"/>
    <mergeCell ref="A21:B21"/>
    <mergeCell ref="D21:L21"/>
    <mergeCell ref="A13:E13"/>
    <mergeCell ref="A14:E14"/>
    <mergeCell ref="A15:E15"/>
    <mergeCell ref="A17:L17"/>
    <mergeCell ref="A18:L18"/>
    <mergeCell ref="A16:L16"/>
    <mergeCell ref="A9:L9"/>
    <mergeCell ref="A10:L10"/>
    <mergeCell ref="A11:L11"/>
    <mergeCell ref="A12:L12"/>
    <mergeCell ref="A4:L4"/>
    <mergeCell ref="A5:L5"/>
    <mergeCell ref="A6:B6"/>
    <mergeCell ref="C6:D6"/>
    <mergeCell ref="E6:F6"/>
    <mergeCell ref="G6:H6"/>
    <mergeCell ref="I6:K6"/>
    <mergeCell ref="A3:C3"/>
    <mergeCell ref="D3:L3"/>
    <mergeCell ref="A7:L7"/>
    <mergeCell ref="A8:L8"/>
    <mergeCell ref="A1:C1"/>
    <mergeCell ref="D1:L1"/>
    <mergeCell ref="B2:D2"/>
    <mergeCell ref="E2:G2"/>
    <mergeCell ref="H2:L2"/>
  </mergeCells>
  <hyperlinks>
    <hyperlink ref="C21" r:id="rId1" xr:uid="{4F8934D8-96D5-4A2C-84EE-ADC94683727D}"/>
    <hyperlink ref="C22" r:id="rId2" xr:uid="{BC3247E6-4E11-4EC7-B329-7AB591D20015}"/>
    <hyperlink ref="C20" r:id="rId3" xr:uid="{D9D7EFD6-D754-4F19-8D3B-9C9368C0048A}"/>
    <hyperlink ref="C31" r:id="rId4" xr:uid="{C4A8078F-DAD8-47FD-AB29-07165291A70B}"/>
  </hyperlinks>
  <pageMargins left="0.7" right="0.7" top="0.75" bottom="0.75" header="0.3" footer="0.3"/>
  <pageSetup paperSize="9" orientation="portrait" r:id="rId5"/>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5811D-9B8E-47A4-B733-48C8B59F5B67}">
  <dimension ref="A1:M32"/>
  <sheetViews>
    <sheetView workbookViewId="0">
      <selection activeCell="M1" sqref="M1:M32"/>
    </sheetView>
  </sheetViews>
  <sheetFormatPr defaultRowHeight="14.25" x14ac:dyDescent="0.45"/>
  <cols>
    <col min="1" max="1" width="7" customWidth="1"/>
    <col min="2" max="2" width="8.59765625" customWidth="1"/>
    <col min="3" max="3" width="12.7304687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106.73046875" customWidth="1"/>
  </cols>
  <sheetData>
    <row r="1" spans="1:13" s="67" customFormat="1" ht="34.5" customHeight="1" x14ac:dyDescent="0.45">
      <c r="A1" s="287" t="s">
        <v>34</v>
      </c>
      <c r="B1" s="287"/>
      <c r="C1" s="287"/>
      <c r="D1" s="288" t="s">
        <v>387</v>
      </c>
      <c r="E1" s="288"/>
      <c r="F1" s="288"/>
      <c r="G1" s="288"/>
      <c r="H1" s="288"/>
      <c r="I1" s="288"/>
      <c r="J1" s="288"/>
      <c r="K1" s="288"/>
      <c r="L1" s="288"/>
      <c r="M1" s="205"/>
    </row>
    <row r="2" spans="1:13" s="67" customFormat="1" ht="18.399999999999999" customHeight="1" x14ac:dyDescent="0.45">
      <c r="A2" s="52" t="s">
        <v>158</v>
      </c>
      <c r="B2" s="274" t="s">
        <v>190</v>
      </c>
      <c r="C2" s="274"/>
      <c r="D2" s="275"/>
      <c r="E2" s="276" t="s">
        <v>262</v>
      </c>
      <c r="F2" s="277"/>
      <c r="G2" s="277"/>
      <c r="H2" s="274" t="s">
        <v>786</v>
      </c>
      <c r="I2" s="274"/>
      <c r="J2" s="274"/>
      <c r="K2" s="274"/>
      <c r="L2" s="275"/>
      <c r="M2" s="205"/>
    </row>
    <row r="3" spans="1:13" s="67" customFormat="1" x14ac:dyDescent="0.45">
      <c r="A3" s="289" t="s">
        <v>116</v>
      </c>
      <c r="B3" s="290"/>
      <c r="C3" s="290"/>
      <c r="D3" s="291" t="s">
        <v>1124</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388</v>
      </c>
      <c r="D6" s="300"/>
      <c r="E6" s="301" t="s">
        <v>259</v>
      </c>
      <c r="F6" s="302"/>
      <c r="G6" s="299">
        <f>F17</f>
        <v>32</v>
      </c>
      <c r="H6" s="300"/>
      <c r="I6" s="301" t="s">
        <v>260</v>
      </c>
      <c r="J6" s="302"/>
      <c r="K6" s="302"/>
      <c r="L6" s="148">
        <f>T!C41</f>
        <v>6.6777963272120202E-3</v>
      </c>
      <c r="M6" s="205"/>
    </row>
    <row r="7" spans="1:13" s="67" customFormat="1" ht="13.9" customHeight="1" x14ac:dyDescent="0.45">
      <c r="A7" s="247"/>
      <c r="B7" s="245"/>
      <c r="C7" s="245"/>
      <c r="D7" s="245"/>
      <c r="E7" s="245"/>
      <c r="F7" s="245"/>
      <c r="G7" s="245"/>
      <c r="H7" s="245"/>
      <c r="I7" s="245"/>
      <c r="J7" s="245"/>
      <c r="K7" s="245"/>
      <c r="L7" s="24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271" t="s">
        <v>161</v>
      </c>
      <c r="B10" s="272"/>
      <c r="C10" s="272"/>
      <c r="D10" s="272"/>
      <c r="E10" s="272"/>
      <c r="F10" s="272"/>
      <c r="G10" s="272"/>
      <c r="H10" s="272"/>
      <c r="I10" s="272"/>
      <c r="J10" s="272"/>
      <c r="K10" s="272"/>
      <c r="L10" s="273"/>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271" t="s">
        <v>162</v>
      </c>
      <c r="B12" s="272"/>
      <c r="C12" s="272"/>
      <c r="D12" s="272"/>
      <c r="E12" s="272"/>
      <c r="F12" s="272"/>
      <c r="G12" s="272"/>
      <c r="H12" s="272"/>
      <c r="I12" s="272"/>
      <c r="J12" s="272"/>
      <c r="K12" s="272"/>
      <c r="L12" s="273"/>
      <c r="M12" s="205"/>
    </row>
    <row r="13" spans="1:13" s="67" customFormat="1" ht="264.39999999999998" customHeight="1" x14ac:dyDescent="0.45">
      <c r="A13" s="280"/>
      <c r="B13" s="226"/>
      <c r="C13" s="226"/>
      <c r="D13" s="226"/>
      <c r="E13" s="226"/>
      <c r="F13" s="226"/>
      <c r="G13" s="226"/>
      <c r="H13" s="226"/>
      <c r="I13" s="226"/>
      <c r="J13" s="226"/>
      <c r="K13" s="226"/>
      <c r="L13" s="281"/>
      <c r="M13" s="205"/>
    </row>
    <row r="14" spans="1:13" s="67" customFormat="1" x14ac:dyDescent="0.45">
      <c r="A14" s="271" t="s">
        <v>163</v>
      </c>
      <c r="B14" s="272"/>
      <c r="C14" s="272"/>
      <c r="D14" s="272"/>
      <c r="E14" s="272"/>
      <c r="F14" s="272"/>
      <c r="G14" s="272"/>
      <c r="H14" s="272"/>
      <c r="I14" s="272"/>
      <c r="J14" s="272"/>
      <c r="K14" s="272"/>
      <c r="L14" s="273"/>
      <c r="M14" s="205"/>
    </row>
    <row r="15" spans="1:13" s="67" customFormat="1" ht="42.75" x14ac:dyDescent="0.45">
      <c r="A15" s="282" t="s">
        <v>164</v>
      </c>
      <c r="B15" s="283"/>
      <c r="C15" s="283"/>
      <c r="D15" s="283"/>
      <c r="E15" s="283"/>
      <c r="F15" s="60" t="s">
        <v>38</v>
      </c>
      <c r="G15" s="37" t="s">
        <v>39</v>
      </c>
      <c r="H15" s="38" t="s">
        <v>187</v>
      </c>
      <c r="I15" s="39" t="s">
        <v>42</v>
      </c>
      <c r="J15" s="40" t="s">
        <v>188</v>
      </c>
      <c r="K15" s="41" t="s">
        <v>43</v>
      </c>
      <c r="L15" s="42" t="s">
        <v>40</v>
      </c>
      <c r="M15" s="205"/>
    </row>
    <row r="16" spans="1:13" s="67" customFormat="1" ht="14.25" customHeight="1" x14ac:dyDescent="0.45">
      <c r="A16" s="278" t="s">
        <v>389</v>
      </c>
      <c r="B16" s="279"/>
      <c r="C16" s="279"/>
      <c r="D16" s="279"/>
      <c r="E16" s="279"/>
      <c r="F16" s="9">
        <v>1</v>
      </c>
      <c r="G16" s="10">
        <f>G17/$F$17</f>
        <v>0.96875</v>
      </c>
      <c r="H16" s="11">
        <f t="shared" ref="H16:L16" si="0">H17/$F$17</f>
        <v>0</v>
      </c>
      <c r="I16" s="12">
        <f t="shared" si="0"/>
        <v>0</v>
      </c>
      <c r="J16" s="26">
        <f t="shared" si="0"/>
        <v>0</v>
      </c>
      <c r="K16" s="13">
        <f t="shared" si="0"/>
        <v>3.125E-2</v>
      </c>
      <c r="L16" s="14">
        <f t="shared" si="0"/>
        <v>0</v>
      </c>
      <c r="M16" s="205"/>
    </row>
    <row r="17" spans="1:13" s="67" customFormat="1" ht="14.25" customHeight="1" x14ac:dyDescent="0.45">
      <c r="A17" s="278" t="s">
        <v>390</v>
      </c>
      <c r="B17" s="279"/>
      <c r="C17" s="279"/>
      <c r="D17" s="279"/>
      <c r="E17" s="279"/>
      <c r="F17" s="4">
        <f>SUM(G17:L17)</f>
        <v>32</v>
      </c>
      <c r="G17" s="20">
        <f t="shared" ref="G17:L17" si="1">SUM(G18:G24)</f>
        <v>31</v>
      </c>
      <c r="H17" s="21">
        <f t="shared" si="1"/>
        <v>0</v>
      </c>
      <c r="I17" s="22">
        <f t="shared" si="1"/>
        <v>0</v>
      </c>
      <c r="J17" s="25">
        <f t="shared" si="1"/>
        <v>0</v>
      </c>
      <c r="K17" s="23">
        <f t="shared" si="1"/>
        <v>1</v>
      </c>
      <c r="L17" s="5">
        <f t="shared" si="1"/>
        <v>0</v>
      </c>
      <c r="M17" s="205"/>
    </row>
    <row r="18" spans="1:13" s="67" customFormat="1" ht="14.65" customHeight="1" x14ac:dyDescent="0.45">
      <c r="A18" s="44" t="s">
        <v>146</v>
      </c>
      <c r="B18" s="307" t="s">
        <v>391</v>
      </c>
      <c r="C18" s="308"/>
      <c r="D18" s="308"/>
      <c r="E18" s="308"/>
      <c r="F18" s="3">
        <f t="shared" ref="F18:F24" si="2">SUM(G18:L18)</f>
        <v>6</v>
      </c>
      <c r="G18" s="27">
        <v>6</v>
      </c>
      <c r="H18" s="27">
        <v>0</v>
      </c>
      <c r="I18" s="27">
        <v>0</v>
      </c>
      <c r="J18" s="27">
        <v>0</v>
      </c>
      <c r="K18" s="27">
        <v>0</v>
      </c>
      <c r="L18" s="27">
        <v>0</v>
      </c>
      <c r="M18" s="205"/>
    </row>
    <row r="19" spans="1:13" s="67" customFormat="1" ht="14.25" customHeight="1" x14ac:dyDescent="0.45">
      <c r="A19" s="44" t="s">
        <v>147</v>
      </c>
      <c r="B19" s="307" t="s">
        <v>392</v>
      </c>
      <c r="C19" s="308"/>
      <c r="D19" s="308"/>
      <c r="E19" s="308"/>
      <c r="F19" s="3">
        <f t="shared" si="2"/>
        <v>9</v>
      </c>
      <c r="G19" s="27">
        <v>9</v>
      </c>
      <c r="H19" s="27">
        <v>0</v>
      </c>
      <c r="I19" s="27">
        <v>0</v>
      </c>
      <c r="J19" s="27">
        <v>0</v>
      </c>
      <c r="K19" s="27">
        <v>0</v>
      </c>
      <c r="L19" s="27">
        <v>0</v>
      </c>
      <c r="M19" s="205"/>
    </row>
    <row r="20" spans="1:13" s="67" customFormat="1" ht="14.25" customHeight="1" x14ac:dyDescent="0.45">
      <c r="A20" s="44" t="s">
        <v>148</v>
      </c>
      <c r="B20" s="397" t="s">
        <v>393</v>
      </c>
      <c r="C20" s="398"/>
      <c r="D20" s="398"/>
      <c r="E20" s="398"/>
      <c r="F20" s="3">
        <f t="shared" si="2"/>
        <v>3</v>
      </c>
      <c r="G20" s="27">
        <v>3</v>
      </c>
      <c r="H20" s="27">
        <v>0</v>
      </c>
      <c r="I20" s="27">
        <v>0</v>
      </c>
      <c r="J20" s="27">
        <v>0</v>
      </c>
      <c r="K20" s="27">
        <v>0</v>
      </c>
      <c r="L20" s="27">
        <v>0</v>
      </c>
      <c r="M20" s="205"/>
    </row>
    <row r="21" spans="1:13" s="67" customFormat="1" ht="14.25" customHeight="1" x14ac:dyDescent="0.45">
      <c r="A21" s="44" t="s">
        <v>149</v>
      </c>
      <c r="B21" s="307" t="s">
        <v>787</v>
      </c>
      <c r="C21" s="308"/>
      <c r="D21" s="308"/>
      <c r="E21" s="308"/>
      <c r="F21" s="3">
        <f t="shared" si="2"/>
        <v>4</v>
      </c>
      <c r="G21" s="27">
        <v>4</v>
      </c>
      <c r="H21" s="27">
        <v>0</v>
      </c>
      <c r="I21" s="27">
        <v>0</v>
      </c>
      <c r="J21" s="27">
        <v>0</v>
      </c>
      <c r="K21" s="27">
        <v>0</v>
      </c>
      <c r="L21" s="27">
        <v>0</v>
      </c>
      <c r="M21" s="205"/>
    </row>
    <row r="22" spans="1:13" s="67" customFormat="1" ht="14.25" customHeight="1" x14ac:dyDescent="0.45">
      <c r="A22" s="44" t="s">
        <v>117</v>
      </c>
      <c r="B22" s="307" t="s">
        <v>788</v>
      </c>
      <c r="C22" s="308"/>
      <c r="D22" s="308"/>
      <c r="E22" s="308"/>
      <c r="F22" s="3">
        <f t="shared" si="2"/>
        <v>3</v>
      </c>
      <c r="G22" s="27">
        <v>3</v>
      </c>
      <c r="H22" s="27">
        <v>0</v>
      </c>
      <c r="I22" s="27">
        <v>0</v>
      </c>
      <c r="J22" s="27">
        <v>0</v>
      </c>
      <c r="K22" s="27">
        <v>0</v>
      </c>
      <c r="L22" s="27">
        <v>0</v>
      </c>
      <c r="M22" s="205"/>
    </row>
    <row r="23" spans="1:13" s="67" customFormat="1" ht="14.25" customHeight="1" x14ac:dyDescent="0.45">
      <c r="A23" s="44" t="s">
        <v>150</v>
      </c>
      <c r="B23" s="307" t="s">
        <v>70</v>
      </c>
      <c r="C23" s="308"/>
      <c r="D23" s="308"/>
      <c r="E23" s="308"/>
      <c r="F23" s="3">
        <f t="shared" si="2"/>
        <v>4</v>
      </c>
      <c r="G23" s="27">
        <v>4</v>
      </c>
      <c r="H23" s="27">
        <v>0</v>
      </c>
      <c r="I23" s="27">
        <v>0</v>
      </c>
      <c r="J23" s="27">
        <v>0</v>
      </c>
      <c r="K23" s="27">
        <v>0</v>
      </c>
      <c r="L23" s="27">
        <v>0</v>
      </c>
      <c r="M23" s="205"/>
    </row>
    <row r="24" spans="1:13" s="67" customFormat="1" ht="14.25" customHeight="1" x14ac:dyDescent="0.45">
      <c r="A24" s="44" t="s">
        <v>151</v>
      </c>
      <c r="B24" s="307" t="s">
        <v>789</v>
      </c>
      <c r="C24" s="308"/>
      <c r="D24" s="308"/>
      <c r="E24" s="308"/>
      <c r="F24" s="3">
        <f t="shared" si="2"/>
        <v>3</v>
      </c>
      <c r="G24" s="27">
        <v>2</v>
      </c>
      <c r="H24" s="27">
        <v>0</v>
      </c>
      <c r="I24" s="27">
        <v>0</v>
      </c>
      <c r="J24" s="27">
        <v>0</v>
      </c>
      <c r="K24" s="27">
        <v>1</v>
      </c>
      <c r="L24" s="27">
        <v>0</v>
      </c>
      <c r="M24" s="205"/>
    </row>
    <row r="25" spans="1:13" s="67" customFormat="1" ht="4.1500000000000004" customHeight="1" x14ac:dyDescent="0.45">
      <c r="A25" s="211"/>
      <c r="B25" s="211"/>
      <c r="C25" s="211"/>
      <c r="D25" s="211"/>
      <c r="E25" s="211"/>
      <c r="F25" s="211"/>
      <c r="G25" s="211"/>
      <c r="H25" s="211"/>
      <c r="I25" s="211"/>
      <c r="J25" s="211"/>
      <c r="K25" s="211"/>
      <c r="L25" s="211"/>
      <c r="M25" s="205"/>
    </row>
    <row r="26" spans="1:13" s="67" customFormat="1" ht="39.75" customHeight="1" x14ac:dyDescent="0.45">
      <c r="A26" s="268" t="s">
        <v>165</v>
      </c>
      <c r="B26" s="268"/>
      <c r="C26" s="268"/>
      <c r="D26" s="268"/>
      <c r="E26" s="268"/>
      <c r="F26" s="268"/>
      <c r="G26" s="268"/>
      <c r="H26" s="268"/>
      <c r="I26" s="268"/>
      <c r="J26" s="268"/>
      <c r="K26" s="268"/>
      <c r="L26" s="268"/>
      <c r="M26" s="205"/>
    </row>
    <row r="27" spans="1:13" s="67" customFormat="1" x14ac:dyDescent="0.45">
      <c r="A27" s="242" t="s">
        <v>41</v>
      </c>
      <c r="B27" s="242"/>
      <c r="C27" s="242"/>
      <c r="D27" s="242"/>
      <c r="E27" s="242"/>
      <c r="F27" s="242"/>
      <c r="G27" s="242"/>
      <c r="H27" s="242"/>
      <c r="I27" s="242"/>
      <c r="J27" s="242"/>
      <c r="K27" s="242"/>
      <c r="L27" s="242"/>
      <c r="M27" s="205"/>
    </row>
    <row r="28" spans="1:13" s="90" customFormat="1" x14ac:dyDescent="0.45">
      <c r="A28" s="96" t="s">
        <v>121</v>
      </c>
      <c r="B28" s="96" t="s">
        <v>155</v>
      </c>
      <c r="C28" s="96" t="s">
        <v>156</v>
      </c>
      <c r="D28" s="96" t="s">
        <v>122</v>
      </c>
      <c r="E28" s="243" t="s">
        <v>123</v>
      </c>
      <c r="F28" s="243"/>
      <c r="G28" s="243"/>
      <c r="H28" s="243"/>
      <c r="I28" s="243" t="s">
        <v>124</v>
      </c>
      <c r="J28" s="243"/>
      <c r="K28" s="243"/>
      <c r="L28" s="243"/>
      <c r="M28" s="205"/>
    </row>
    <row r="29" spans="1:13" s="67" customFormat="1" ht="43.5" customHeight="1" x14ac:dyDescent="0.45">
      <c r="A29" s="43" t="s">
        <v>151</v>
      </c>
      <c r="B29" s="44">
        <v>1</v>
      </c>
      <c r="C29" s="77" t="s">
        <v>790</v>
      </c>
      <c r="D29" s="2" t="s">
        <v>791</v>
      </c>
      <c r="E29" s="171" t="s">
        <v>792</v>
      </c>
      <c r="F29" s="171"/>
      <c r="G29" s="171"/>
      <c r="H29" s="171"/>
      <c r="I29" s="172"/>
      <c r="J29" s="172"/>
      <c r="K29" s="172"/>
      <c r="L29" s="172"/>
      <c r="M29" s="205"/>
    </row>
    <row r="30" spans="1:13" ht="8.1" customHeight="1" x14ac:dyDescent="0.45">
      <c r="A30" s="236"/>
      <c r="B30" s="236"/>
      <c r="C30" s="236"/>
      <c r="D30" s="236"/>
      <c r="E30" s="236"/>
      <c r="F30" s="236"/>
      <c r="G30" s="236"/>
      <c r="H30" s="236"/>
      <c r="I30" s="236"/>
      <c r="J30" s="236"/>
      <c r="K30" s="236"/>
      <c r="L30" s="236"/>
      <c r="M30" s="205"/>
    </row>
    <row r="31" spans="1:13" ht="4.1500000000000004" customHeight="1" x14ac:dyDescent="0.45">
      <c r="A31" s="169"/>
      <c r="B31" s="169"/>
      <c r="C31" s="169"/>
      <c r="D31" s="169"/>
      <c r="E31" s="169"/>
      <c r="F31" s="169"/>
      <c r="G31" s="169"/>
      <c r="H31" s="169"/>
      <c r="I31" s="169"/>
      <c r="J31" s="169"/>
      <c r="K31" s="169"/>
      <c r="L31" s="169"/>
      <c r="M31" s="205"/>
    </row>
    <row r="32" spans="1:13" ht="142.5" customHeight="1" x14ac:dyDescent="0.45">
      <c r="A32" s="230"/>
      <c r="B32" s="230"/>
      <c r="C32" s="230"/>
      <c r="D32" s="230"/>
      <c r="E32" s="230"/>
      <c r="F32" s="230"/>
      <c r="G32" s="230"/>
      <c r="H32" s="230"/>
      <c r="I32" s="230"/>
      <c r="J32" s="230"/>
      <c r="K32" s="230"/>
      <c r="L32" s="230"/>
      <c r="M32" s="205"/>
    </row>
  </sheetData>
  <mergeCells count="43">
    <mergeCell ref="A32:L32"/>
    <mergeCell ref="A30:L30"/>
    <mergeCell ref="A31:L31"/>
    <mergeCell ref="M1:M32"/>
    <mergeCell ref="A27:L27"/>
    <mergeCell ref="E28:H28"/>
    <mergeCell ref="I28:L28"/>
    <mergeCell ref="E29:H29"/>
    <mergeCell ref="I29:L29"/>
    <mergeCell ref="A25:L25"/>
    <mergeCell ref="A26:L26"/>
    <mergeCell ref="B19:E19"/>
    <mergeCell ref="B20:E20"/>
    <mergeCell ref="B21:E21"/>
    <mergeCell ref="B22:E22"/>
    <mergeCell ref="B23:E23"/>
    <mergeCell ref="B24:E24"/>
    <mergeCell ref="A16:E16"/>
    <mergeCell ref="A17:E17"/>
    <mergeCell ref="B18:E18"/>
    <mergeCell ref="A7:L7"/>
    <mergeCell ref="A8:L8"/>
    <mergeCell ref="A9:L9"/>
    <mergeCell ref="A10:L10"/>
    <mergeCell ref="A11:L11"/>
    <mergeCell ref="A12:L12"/>
    <mergeCell ref="A3:C3"/>
    <mergeCell ref="D3:L3"/>
    <mergeCell ref="A13:L13"/>
    <mergeCell ref="A14:L14"/>
    <mergeCell ref="A15:E15"/>
    <mergeCell ref="A4:L4"/>
    <mergeCell ref="A5:L5"/>
    <mergeCell ref="A6:B6"/>
    <mergeCell ref="C6:D6"/>
    <mergeCell ref="E6:F6"/>
    <mergeCell ref="G6:H6"/>
    <mergeCell ref="I6:K6"/>
    <mergeCell ref="A1:C1"/>
    <mergeCell ref="D1:L1"/>
    <mergeCell ref="B2:D2"/>
    <mergeCell ref="E2:G2"/>
    <mergeCell ref="H2:L2"/>
  </mergeCells>
  <hyperlinks>
    <hyperlink ref="C29" r:id="rId1" xr:uid="{DCA3B0A4-D4DD-4DF3-8F2C-431D2EEF9D5A}"/>
  </hyperlinks>
  <pageMargins left="0.7" right="0.7" top="0.75" bottom="0.75" header="0.3" footer="0.3"/>
  <pageSetup paperSize="9"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5EA9-2E47-470A-B824-656478E23A94}">
  <dimension ref="A1:M29"/>
  <sheetViews>
    <sheetView workbookViewId="0">
      <selection activeCell="M1" sqref="M1:M29"/>
    </sheetView>
  </sheetViews>
  <sheetFormatPr defaultRowHeight="14.25" x14ac:dyDescent="0.45"/>
  <cols>
    <col min="1" max="1" width="7" customWidth="1"/>
    <col min="2" max="2" width="8.59765625" customWidth="1"/>
    <col min="3" max="3" width="15.7304687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104.59765625" customWidth="1"/>
  </cols>
  <sheetData>
    <row r="1" spans="1:13" s="67" customFormat="1" ht="34.5" customHeight="1" x14ac:dyDescent="0.45">
      <c r="A1" s="287" t="s">
        <v>35</v>
      </c>
      <c r="B1" s="287"/>
      <c r="C1" s="287"/>
      <c r="D1" s="288" t="s">
        <v>351</v>
      </c>
      <c r="E1" s="288"/>
      <c r="F1" s="288"/>
      <c r="G1" s="288"/>
      <c r="H1" s="288"/>
      <c r="I1" s="288"/>
      <c r="J1" s="288"/>
      <c r="K1" s="288"/>
      <c r="L1" s="288"/>
      <c r="M1" s="205"/>
    </row>
    <row r="2" spans="1:13" s="67" customFormat="1" ht="18.399999999999999" customHeight="1" x14ac:dyDescent="0.45">
      <c r="A2" s="52" t="s">
        <v>158</v>
      </c>
      <c r="B2" s="274" t="s">
        <v>190</v>
      </c>
      <c r="C2" s="274"/>
      <c r="D2" s="275"/>
      <c r="E2" s="276" t="s">
        <v>262</v>
      </c>
      <c r="F2" s="277"/>
      <c r="G2" s="277"/>
      <c r="H2" s="274" t="s">
        <v>798</v>
      </c>
      <c r="I2" s="274"/>
      <c r="J2" s="274"/>
      <c r="K2" s="274"/>
      <c r="L2" s="275"/>
      <c r="M2" s="205"/>
    </row>
    <row r="3" spans="1:13" s="67" customFormat="1" x14ac:dyDescent="0.45">
      <c r="A3" s="289" t="s">
        <v>116</v>
      </c>
      <c r="B3" s="290"/>
      <c r="C3" s="290"/>
      <c r="D3" s="291" t="s">
        <v>1125</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299</v>
      </c>
      <c r="D6" s="300"/>
      <c r="E6" s="301" t="s">
        <v>259</v>
      </c>
      <c r="F6" s="302"/>
      <c r="G6" s="299">
        <f>F17</f>
        <v>67</v>
      </c>
      <c r="H6" s="300"/>
      <c r="I6" s="301" t="s">
        <v>260</v>
      </c>
      <c r="J6" s="302"/>
      <c r="K6" s="302"/>
      <c r="L6" s="148">
        <f>T!C42</f>
        <v>1.3981636060100167E-2</v>
      </c>
      <c r="M6" s="205"/>
    </row>
    <row r="7" spans="1:13" s="67" customFormat="1" ht="13.9" customHeight="1" x14ac:dyDescent="0.45">
      <c r="A7" s="247"/>
      <c r="B7" s="245"/>
      <c r="C7" s="245"/>
      <c r="D7" s="245"/>
      <c r="E7" s="245"/>
      <c r="F7" s="245"/>
      <c r="G7" s="245"/>
      <c r="H7" s="245"/>
      <c r="I7" s="245"/>
      <c r="J7" s="245"/>
      <c r="K7" s="245"/>
      <c r="L7" s="24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399" t="s">
        <v>161</v>
      </c>
      <c r="B10" s="400"/>
      <c r="C10" s="400"/>
      <c r="D10" s="400"/>
      <c r="E10" s="400"/>
      <c r="F10" s="400"/>
      <c r="G10" s="400"/>
      <c r="H10" s="400"/>
      <c r="I10" s="400"/>
      <c r="J10" s="400"/>
      <c r="K10" s="400"/>
      <c r="L10" s="401"/>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399" t="s">
        <v>162</v>
      </c>
      <c r="B12" s="400"/>
      <c r="C12" s="400"/>
      <c r="D12" s="400"/>
      <c r="E12" s="400"/>
      <c r="F12" s="400"/>
      <c r="G12" s="400"/>
      <c r="H12" s="400"/>
      <c r="I12" s="400"/>
      <c r="J12" s="400"/>
      <c r="K12" s="400"/>
      <c r="L12" s="401"/>
      <c r="M12" s="205"/>
    </row>
    <row r="13" spans="1:13" s="67" customFormat="1" ht="264.39999999999998" customHeight="1" x14ac:dyDescent="0.45">
      <c r="A13" s="280"/>
      <c r="B13" s="226"/>
      <c r="C13" s="226"/>
      <c r="D13" s="226"/>
      <c r="E13" s="226"/>
      <c r="F13" s="226"/>
      <c r="G13" s="226"/>
      <c r="H13" s="226"/>
      <c r="I13" s="226"/>
      <c r="J13" s="226"/>
      <c r="K13" s="226"/>
      <c r="L13" s="281"/>
      <c r="M13" s="205"/>
    </row>
    <row r="14" spans="1:13" s="67" customFormat="1" x14ac:dyDescent="0.45">
      <c r="A14" s="399" t="s">
        <v>163</v>
      </c>
      <c r="B14" s="400"/>
      <c r="C14" s="400"/>
      <c r="D14" s="400"/>
      <c r="E14" s="400"/>
      <c r="F14" s="400"/>
      <c r="G14" s="400"/>
      <c r="H14" s="400"/>
      <c r="I14" s="400"/>
      <c r="J14" s="400"/>
      <c r="K14" s="400"/>
      <c r="L14" s="401"/>
      <c r="M14" s="205"/>
    </row>
    <row r="15" spans="1:13" s="67" customFormat="1" ht="42.75" x14ac:dyDescent="0.45">
      <c r="A15" s="282" t="s">
        <v>164</v>
      </c>
      <c r="B15" s="283"/>
      <c r="C15" s="283"/>
      <c r="D15" s="283"/>
      <c r="E15" s="283"/>
      <c r="F15" s="60" t="s">
        <v>38</v>
      </c>
      <c r="G15" s="37" t="s">
        <v>39</v>
      </c>
      <c r="H15" s="38" t="s">
        <v>187</v>
      </c>
      <c r="I15" s="39" t="s">
        <v>42</v>
      </c>
      <c r="J15" s="40" t="s">
        <v>188</v>
      </c>
      <c r="K15" s="41" t="s">
        <v>43</v>
      </c>
      <c r="L15" s="42" t="s">
        <v>40</v>
      </c>
      <c r="M15" s="205"/>
    </row>
    <row r="16" spans="1:13" s="67" customFormat="1" ht="14.25" customHeight="1" x14ac:dyDescent="0.45">
      <c r="A16" s="278" t="s">
        <v>394</v>
      </c>
      <c r="B16" s="279"/>
      <c r="C16" s="279"/>
      <c r="D16" s="279"/>
      <c r="E16" s="279"/>
      <c r="F16" s="9">
        <v>1</v>
      </c>
      <c r="G16" s="10">
        <f>G17/$F$17</f>
        <v>0.92537313432835822</v>
      </c>
      <c r="H16" s="11">
        <f t="shared" ref="H16:L16" si="0">H17/$F$17</f>
        <v>0</v>
      </c>
      <c r="I16" s="12">
        <f t="shared" si="0"/>
        <v>0</v>
      </c>
      <c r="J16" s="26">
        <f t="shared" si="0"/>
        <v>0</v>
      </c>
      <c r="K16" s="13">
        <f t="shared" si="0"/>
        <v>7.4626865671641784E-2</v>
      </c>
      <c r="L16" s="14">
        <f t="shared" si="0"/>
        <v>0</v>
      </c>
      <c r="M16" s="205"/>
    </row>
    <row r="17" spans="1:13" s="67" customFormat="1" ht="14.25" customHeight="1" x14ac:dyDescent="0.45">
      <c r="A17" s="278" t="s">
        <v>395</v>
      </c>
      <c r="B17" s="279"/>
      <c r="C17" s="279"/>
      <c r="D17" s="279"/>
      <c r="E17" s="279"/>
      <c r="F17" s="4">
        <f>SUM(G17:L17)</f>
        <v>67</v>
      </c>
      <c r="G17" s="20">
        <f t="shared" ref="G17:L17" si="1">SUM(G18:G19)</f>
        <v>62</v>
      </c>
      <c r="H17" s="21">
        <f t="shared" si="1"/>
        <v>0</v>
      </c>
      <c r="I17" s="22">
        <f t="shared" si="1"/>
        <v>0</v>
      </c>
      <c r="J17" s="25">
        <f t="shared" si="1"/>
        <v>0</v>
      </c>
      <c r="K17" s="23">
        <f t="shared" si="1"/>
        <v>5</v>
      </c>
      <c r="L17" s="5">
        <f t="shared" si="1"/>
        <v>0</v>
      </c>
      <c r="M17" s="205"/>
    </row>
    <row r="18" spans="1:13" s="67" customFormat="1" ht="14.65" customHeight="1" x14ac:dyDescent="0.45">
      <c r="A18" s="44" t="s">
        <v>146</v>
      </c>
      <c r="B18" s="247" t="s">
        <v>396</v>
      </c>
      <c r="C18" s="245"/>
      <c r="D18" s="245"/>
      <c r="E18" s="245"/>
      <c r="F18" s="3">
        <f t="shared" ref="F18:F19" si="2">SUM(G18:L18)</f>
        <v>63</v>
      </c>
      <c r="G18" s="27">
        <v>62</v>
      </c>
      <c r="H18" s="27">
        <v>0</v>
      </c>
      <c r="I18" s="27">
        <v>0</v>
      </c>
      <c r="J18" s="27">
        <v>0</v>
      </c>
      <c r="K18" s="27">
        <v>1</v>
      </c>
      <c r="L18" s="27">
        <v>0</v>
      </c>
      <c r="M18" s="205"/>
    </row>
    <row r="19" spans="1:13" s="67" customFormat="1" ht="14.25" customHeight="1" x14ac:dyDescent="0.45">
      <c r="A19" s="44" t="s">
        <v>147</v>
      </c>
      <c r="B19" s="247" t="s">
        <v>397</v>
      </c>
      <c r="C19" s="245"/>
      <c r="D19" s="245"/>
      <c r="E19" s="245"/>
      <c r="F19" s="3">
        <f t="shared" si="2"/>
        <v>4</v>
      </c>
      <c r="G19" s="27">
        <v>0</v>
      </c>
      <c r="H19" s="27">
        <v>0</v>
      </c>
      <c r="I19" s="27">
        <v>0</v>
      </c>
      <c r="J19" s="27">
        <v>0</v>
      </c>
      <c r="K19" s="27">
        <v>4</v>
      </c>
      <c r="L19" s="27">
        <v>0</v>
      </c>
      <c r="M19" s="205"/>
    </row>
    <row r="20" spans="1:13" s="67" customFormat="1" ht="4.1500000000000004" customHeight="1" x14ac:dyDescent="0.45">
      <c r="A20" s="229"/>
      <c r="B20" s="229"/>
      <c r="C20" s="229"/>
      <c r="D20" s="229"/>
      <c r="E20" s="229"/>
      <c r="F20" s="229"/>
      <c r="G20" s="229"/>
      <c r="H20" s="229"/>
      <c r="I20" s="229"/>
      <c r="J20" s="229"/>
      <c r="K20" s="229"/>
      <c r="L20" s="229"/>
      <c r="M20" s="205"/>
    </row>
    <row r="21" spans="1:13" s="67" customFormat="1" ht="39.75" customHeight="1" x14ac:dyDescent="0.45">
      <c r="A21" s="268" t="s">
        <v>165</v>
      </c>
      <c r="B21" s="268"/>
      <c r="C21" s="268"/>
      <c r="D21" s="268"/>
      <c r="E21" s="268"/>
      <c r="F21" s="268"/>
      <c r="G21" s="268"/>
      <c r="H21" s="268"/>
      <c r="I21" s="268"/>
      <c r="J21" s="268"/>
      <c r="K21" s="268"/>
      <c r="L21" s="268"/>
      <c r="M21" s="205"/>
    </row>
    <row r="22" spans="1:13" s="67" customFormat="1" x14ac:dyDescent="0.45">
      <c r="A22" s="242" t="s">
        <v>41</v>
      </c>
      <c r="B22" s="242"/>
      <c r="C22" s="242"/>
      <c r="D22" s="242"/>
      <c r="E22" s="242"/>
      <c r="F22" s="242"/>
      <c r="G22" s="242"/>
      <c r="H22" s="242"/>
      <c r="I22" s="242"/>
      <c r="J22" s="242"/>
      <c r="K22" s="242"/>
      <c r="L22" s="242"/>
      <c r="M22" s="205"/>
    </row>
    <row r="23" spans="1:13" s="90" customFormat="1" x14ac:dyDescent="0.45">
      <c r="A23" s="96" t="s">
        <v>121</v>
      </c>
      <c r="B23" s="96" t="s">
        <v>155</v>
      </c>
      <c r="C23" s="96" t="s">
        <v>156</v>
      </c>
      <c r="D23" s="96" t="s">
        <v>122</v>
      </c>
      <c r="E23" s="243" t="s">
        <v>123</v>
      </c>
      <c r="F23" s="243"/>
      <c r="G23" s="243"/>
      <c r="H23" s="243"/>
      <c r="I23" s="243" t="s">
        <v>124</v>
      </c>
      <c r="J23" s="243"/>
      <c r="K23" s="243"/>
      <c r="L23" s="243"/>
      <c r="M23" s="205"/>
    </row>
    <row r="24" spans="1:13" s="67" customFormat="1" ht="44.25" customHeight="1" x14ac:dyDescent="0.45">
      <c r="A24" s="43" t="s">
        <v>146</v>
      </c>
      <c r="B24" s="29" t="s">
        <v>698</v>
      </c>
      <c r="C24" s="80" t="s">
        <v>743</v>
      </c>
      <c r="D24" s="2" t="s">
        <v>1064</v>
      </c>
      <c r="E24" s="171" t="s">
        <v>1066</v>
      </c>
      <c r="F24" s="171"/>
      <c r="G24" s="171"/>
      <c r="H24" s="171"/>
      <c r="I24" s="178" t="s">
        <v>1068</v>
      </c>
      <c r="J24" s="179"/>
      <c r="K24" s="179"/>
      <c r="L24" s="180"/>
      <c r="M24" s="205"/>
    </row>
    <row r="25" spans="1:13" s="67" customFormat="1" ht="60" customHeight="1" x14ac:dyDescent="0.45">
      <c r="A25" s="43" t="s">
        <v>147</v>
      </c>
      <c r="B25" s="29" t="s">
        <v>698</v>
      </c>
      <c r="C25" s="80" t="s">
        <v>794</v>
      </c>
      <c r="D25" s="2" t="s">
        <v>1065</v>
      </c>
      <c r="E25" s="171" t="s">
        <v>1067</v>
      </c>
      <c r="F25" s="171"/>
      <c r="G25" s="171"/>
      <c r="H25" s="171"/>
      <c r="I25" s="184"/>
      <c r="J25" s="185"/>
      <c r="K25" s="185"/>
      <c r="L25" s="186"/>
      <c r="M25" s="205"/>
    </row>
    <row r="26" spans="1:13" s="67" customFormat="1" ht="28.5" customHeight="1" x14ac:dyDescent="0.45">
      <c r="A26" s="43" t="s">
        <v>147</v>
      </c>
      <c r="B26" s="44" t="s">
        <v>269</v>
      </c>
      <c r="C26" s="43" t="s">
        <v>170</v>
      </c>
      <c r="D26" s="43" t="s">
        <v>795</v>
      </c>
      <c r="E26" s="171" t="s">
        <v>797</v>
      </c>
      <c r="F26" s="171"/>
      <c r="G26" s="171"/>
      <c r="H26" s="171"/>
      <c r="I26" s="172" t="s">
        <v>796</v>
      </c>
      <c r="J26" s="172"/>
      <c r="K26" s="172"/>
      <c r="L26" s="172"/>
      <c r="M26" s="205"/>
    </row>
    <row r="27" spans="1:13" ht="8.1" customHeight="1" x14ac:dyDescent="0.45">
      <c r="A27" s="236"/>
      <c r="B27" s="236"/>
      <c r="C27" s="236"/>
      <c r="D27" s="236"/>
      <c r="E27" s="236"/>
      <c r="F27" s="236"/>
      <c r="G27" s="236"/>
      <c r="H27" s="236"/>
      <c r="I27" s="236"/>
      <c r="J27" s="236"/>
      <c r="K27" s="236"/>
      <c r="L27" s="236"/>
      <c r="M27" s="205"/>
    </row>
    <row r="28" spans="1:13" ht="4.1500000000000004" customHeight="1" x14ac:dyDescent="0.45">
      <c r="A28" s="169"/>
      <c r="B28" s="169"/>
      <c r="C28" s="169"/>
      <c r="D28" s="169"/>
      <c r="E28" s="169"/>
      <c r="F28" s="169"/>
      <c r="G28" s="169"/>
      <c r="H28" s="169"/>
      <c r="I28" s="169"/>
      <c r="J28" s="169"/>
      <c r="K28" s="169"/>
      <c r="L28" s="169"/>
      <c r="M28" s="205"/>
    </row>
    <row r="29" spans="1:13" ht="142.5" customHeight="1" x14ac:dyDescent="0.45">
      <c r="A29" s="230"/>
      <c r="B29" s="230"/>
      <c r="C29" s="230"/>
      <c r="D29" s="230"/>
      <c r="E29" s="230"/>
      <c r="F29" s="230"/>
      <c r="G29" s="230"/>
      <c r="H29" s="230"/>
      <c r="I29" s="230"/>
      <c r="J29" s="230"/>
      <c r="K29" s="230"/>
      <c r="L29" s="230"/>
      <c r="M29" s="205"/>
    </row>
  </sheetData>
  <mergeCells count="41">
    <mergeCell ref="M1:M29"/>
    <mergeCell ref="E25:H25"/>
    <mergeCell ref="E24:H24"/>
    <mergeCell ref="I24:L25"/>
    <mergeCell ref="A29:L29"/>
    <mergeCell ref="A27:L27"/>
    <mergeCell ref="A28:L28"/>
    <mergeCell ref="A22:L22"/>
    <mergeCell ref="E23:H23"/>
    <mergeCell ref="I23:L23"/>
    <mergeCell ref="E26:H26"/>
    <mergeCell ref="I26:L26"/>
    <mergeCell ref="A10:L10"/>
    <mergeCell ref="A11:L11"/>
    <mergeCell ref="A21:L21"/>
    <mergeCell ref="B19:E19"/>
    <mergeCell ref="A20:L20"/>
    <mergeCell ref="A1:C1"/>
    <mergeCell ref="D1:L1"/>
    <mergeCell ref="B2:D2"/>
    <mergeCell ref="E2:G2"/>
    <mergeCell ref="H2:L2"/>
    <mergeCell ref="A3:C3"/>
    <mergeCell ref="D3:L3"/>
    <mergeCell ref="A12:L12"/>
    <mergeCell ref="A4:L4"/>
    <mergeCell ref="A5:L5"/>
    <mergeCell ref="A6:B6"/>
    <mergeCell ref="C6:D6"/>
    <mergeCell ref="E6:F6"/>
    <mergeCell ref="G6:H6"/>
    <mergeCell ref="A13:L13"/>
    <mergeCell ref="I6:K6"/>
    <mergeCell ref="A7:L7"/>
    <mergeCell ref="A8:L8"/>
    <mergeCell ref="A9:L9"/>
    <mergeCell ref="B18:E18"/>
    <mergeCell ref="A14:L14"/>
    <mergeCell ref="A15:E15"/>
    <mergeCell ref="A16:E16"/>
    <mergeCell ref="A17:E17"/>
  </mergeCells>
  <hyperlinks>
    <hyperlink ref="C24" r:id="rId1" xr:uid="{DA96A1A9-61A3-42BF-8026-254CA35635AE}"/>
    <hyperlink ref="C25" r:id="rId2" xr:uid="{714ECB34-4817-4849-ADCB-3AE46CC99E60}"/>
  </hyperlinks>
  <pageMargins left="0.7" right="0.7" top="0.75" bottom="0.75" header="0.3" footer="0.3"/>
  <pageSetup paperSize="9" orientation="portrait"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AE2FE-A0E3-4F14-9978-91B8B025881F}">
  <dimension ref="A1:M41"/>
  <sheetViews>
    <sheetView workbookViewId="0">
      <selection activeCell="M1" sqref="M1:M41"/>
    </sheetView>
  </sheetViews>
  <sheetFormatPr defaultRowHeight="14.25" x14ac:dyDescent="0.45"/>
  <cols>
    <col min="1" max="1" width="7.59765625" customWidth="1"/>
    <col min="2" max="2" width="8.59765625" customWidth="1"/>
    <col min="3" max="3" width="16.5976562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102.265625" customWidth="1"/>
  </cols>
  <sheetData>
    <row r="1" spans="1:13" s="67" customFormat="1" ht="34.5" customHeight="1" x14ac:dyDescent="0.45">
      <c r="A1" s="287" t="s">
        <v>36</v>
      </c>
      <c r="B1" s="287"/>
      <c r="C1" s="287"/>
      <c r="D1" s="288" t="s">
        <v>398</v>
      </c>
      <c r="E1" s="288"/>
      <c r="F1" s="288"/>
      <c r="G1" s="288"/>
      <c r="H1" s="288"/>
      <c r="I1" s="288"/>
      <c r="J1" s="288"/>
      <c r="K1" s="288"/>
      <c r="L1" s="288"/>
      <c r="M1" s="205"/>
    </row>
    <row r="2" spans="1:13" s="67" customFormat="1" ht="18.399999999999999" customHeight="1" x14ac:dyDescent="0.45">
      <c r="A2" s="52" t="s">
        <v>158</v>
      </c>
      <c r="B2" s="274" t="s">
        <v>190</v>
      </c>
      <c r="C2" s="274"/>
      <c r="D2" s="275"/>
      <c r="E2" s="276" t="s">
        <v>262</v>
      </c>
      <c r="F2" s="277"/>
      <c r="G2" s="277"/>
      <c r="H2" s="274" t="s">
        <v>802</v>
      </c>
      <c r="I2" s="274"/>
      <c r="J2" s="274"/>
      <c r="K2" s="274"/>
      <c r="L2" s="275"/>
      <c r="M2" s="205"/>
    </row>
    <row r="3" spans="1:13" s="67" customFormat="1" x14ac:dyDescent="0.45">
      <c r="A3" s="289" t="s">
        <v>116</v>
      </c>
      <c r="B3" s="290"/>
      <c r="C3" s="290"/>
      <c r="D3" s="291" t="s">
        <v>1124</v>
      </c>
      <c r="E3" s="291"/>
      <c r="F3" s="291"/>
      <c r="G3" s="291"/>
      <c r="H3" s="291"/>
      <c r="I3" s="291"/>
      <c r="J3" s="291"/>
      <c r="K3" s="291"/>
      <c r="L3" s="292"/>
      <c r="M3" s="205"/>
    </row>
    <row r="4" spans="1:13" s="67" customFormat="1" ht="4.1500000000000004" customHeight="1" x14ac:dyDescent="0.45">
      <c r="A4" s="293"/>
      <c r="B4" s="294"/>
      <c r="C4" s="294"/>
      <c r="D4" s="294"/>
      <c r="E4" s="294"/>
      <c r="F4" s="294"/>
      <c r="G4" s="294"/>
      <c r="H4" s="294"/>
      <c r="I4" s="294"/>
      <c r="J4" s="294"/>
      <c r="K4" s="294"/>
      <c r="L4" s="295"/>
      <c r="M4" s="205"/>
    </row>
    <row r="5" spans="1:13" s="67" customFormat="1" ht="39.75" customHeight="1" x14ac:dyDescent="0.45">
      <c r="A5" s="268" t="s">
        <v>159</v>
      </c>
      <c r="B5" s="268"/>
      <c r="C5" s="268"/>
      <c r="D5" s="268"/>
      <c r="E5" s="296"/>
      <c r="F5" s="296"/>
      <c r="G5" s="296"/>
      <c r="H5" s="268"/>
      <c r="I5" s="268"/>
      <c r="J5" s="268"/>
      <c r="K5" s="268"/>
      <c r="L5" s="268"/>
      <c r="M5" s="205"/>
    </row>
    <row r="6" spans="1:13" s="67" customFormat="1" ht="15.75" x14ac:dyDescent="0.45">
      <c r="A6" s="297" t="s">
        <v>257</v>
      </c>
      <c r="B6" s="298"/>
      <c r="C6" s="299" t="s">
        <v>800</v>
      </c>
      <c r="D6" s="300"/>
      <c r="E6" s="301" t="s">
        <v>259</v>
      </c>
      <c r="F6" s="302"/>
      <c r="G6" s="299">
        <f>F17</f>
        <v>46</v>
      </c>
      <c r="H6" s="300"/>
      <c r="I6" s="301" t="s">
        <v>260</v>
      </c>
      <c r="J6" s="302"/>
      <c r="K6" s="302"/>
      <c r="L6" s="148">
        <f>T!C43</f>
        <v>9.5993322203672786E-3</v>
      </c>
      <c r="M6" s="205"/>
    </row>
    <row r="7" spans="1:13" s="67" customFormat="1" ht="13.9" customHeight="1" x14ac:dyDescent="0.45">
      <c r="A7" s="247"/>
      <c r="B7" s="245"/>
      <c r="C7" s="245"/>
      <c r="D7" s="245"/>
      <c r="E7" s="245"/>
      <c r="F7" s="245"/>
      <c r="G7" s="245"/>
      <c r="H7" s="245"/>
      <c r="I7" s="245"/>
      <c r="J7" s="245"/>
      <c r="K7" s="245"/>
      <c r="L7" s="246"/>
      <c r="M7" s="205"/>
    </row>
    <row r="8" spans="1:13" s="67" customFormat="1" ht="4.1500000000000004" customHeight="1" x14ac:dyDescent="0.45">
      <c r="A8" s="293"/>
      <c r="B8" s="294"/>
      <c r="C8" s="294"/>
      <c r="D8" s="294"/>
      <c r="E8" s="294"/>
      <c r="F8" s="294"/>
      <c r="G8" s="294"/>
      <c r="H8" s="294"/>
      <c r="I8" s="294"/>
      <c r="J8" s="294"/>
      <c r="K8" s="294"/>
      <c r="L8" s="295"/>
      <c r="M8" s="205"/>
    </row>
    <row r="9" spans="1:13" s="67" customFormat="1" ht="39.75" customHeight="1" x14ac:dyDescent="0.45">
      <c r="A9" s="268" t="s">
        <v>160</v>
      </c>
      <c r="B9" s="268"/>
      <c r="C9" s="268"/>
      <c r="D9" s="268"/>
      <c r="E9" s="268"/>
      <c r="F9" s="268"/>
      <c r="G9" s="268"/>
      <c r="H9" s="268"/>
      <c r="I9" s="268"/>
      <c r="J9" s="268"/>
      <c r="K9" s="268"/>
      <c r="L9" s="268"/>
      <c r="M9" s="205"/>
    </row>
    <row r="10" spans="1:13" s="67" customFormat="1" x14ac:dyDescent="0.45">
      <c r="A10" s="271" t="s">
        <v>161</v>
      </c>
      <c r="B10" s="272"/>
      <c r="C10" s="272"/>
      <c r="D10" s="272"/>
      <c r="E10" s="272"/>
      <c r="F10" s="272"/>
      <c r="G10" s="272"/>
      <c r="H10" s="272"/>
      <c r="I10" s="272"/>
      <c r="J10" s="272"/>
      <c r="K10" s="272"/>
      <c r="L10" s="273"/>
      <c r="M10" s="205"/>
    </row>
    <row r="11" spans="1:13" s="67" customFormat="1" ht="171.75" customHeight="1" x14ac:dyDescent="0.45">
      <c r="A11" s="280"/>
      <c r="B11" s="226"/>
      <c r="C11" s="226"/>
      <c r="D11" s="226"/>
      <c r="E11" s="226"/>
      <c r="F11" s="226"/>
      <c r="G11" s="226"/>
      <c r="H11" s="226"/>
      <c r="I11" s="226"/>
      <c r="J11" s="226"/>
      <c r="K11" s="226"/>
      <c r="L11" s="281"/>
      <c r="M11" s="205"/>
    </row>
    <row r="12" spans="1:13" s="67" customFormat="1" x14ac:dyDescent="0.45">
      <c r="A12" s="271" t="s">
        <v>162</v>
      </c>
      <c r="B12" s="272"/>
      <c r="C12" s="272"/>
      <c r="D12" s="272"/>
      <c r="E12" s="272"/>
      <c r="F12" s="272"/>
      <c r="G12" s="272"/>
      <c r="H12" s="272"/>
      <c r="I12" s="272"/>
      <c r="J12" s="272"/>
      <c r="K12" s="272"/>
      <c r="L12" s="273"/>
      <c r="M12" s="205"/>
    </row>
    <row r="13" spans="1:13" s="67" customFormat="1" ht="264.39999999999998" customHeight="1" x14ac:dyDescent="0.45">
      <c r="A13" s="280"/>
      <c r="B13" s="226"/>
      <c r="C13" s="226"/>
      <c r="D13" s="226"/>
      <c r="E13" s="226"/>
      <c r="F13" s="226"/>
      <c r="G13" s="226"/>
      <c r="H13" s="226"/>
      <c r="I13" s="226"/>
      <c r="J13" s="226"/>
      <c r="K13" s="226"/>
      <c r="L13" s="281"/>
      <c r="M13" s="205"/>
    </row>
    <row r="14" spans="1:13" s="67" customFormat="1" x14ac:dyDescent="0.45">
      <c r="A14" s="271" t="s">
        <v>163</v>
      </c>
      <c r="B14" s="272"/>
      <c r="C14" s="272"/>
      <c r="D14" s="272"/>
      <c r="E14" s="272"/>
      <c r="F14" s="272"/>
      <c r="G14" s="272"/>
      <c r="H14" s="272"/>
      <c r="I14" s="272"/>
      <c r="J14" s="272"/>
      <c r="K14" s="272"/>
      <c r="L14" s="273"/>
      <c r="M14" s="205"/>
    </row>
    <row r="15" spans="1:13" s="67" customFormat="1" ht="42.75" x14ac:dyDescent="0.45">
      <c r="A15" s="282" t="s">
        <v>164</v>
      </c>
      <c r="B15" s="283"/>
      <c r="C15" s="283"/>
      <c r="D15" s="283"/>
      <c r="E15" s="283"/>
      <c r="F15" s="60" t="s">
        <v>38</v>
      </c>
      <c r="G15" s="37" t="s">
        <v>39</v>
      </c>
      <c r="H15" s="38" t="s">
        <v>187</v>
      </c>
      <c r="I15" s="39" t="s">
        <v>42</v>
      </c>
      <c r="J15" s="40" t="s">
        <v>188</v>
      </c>
      <c r="K15" s="41" t="s">
        <v>43</v>
      </c>
      <c r="L15" s="42" t="s">
        <v>40</v>
      </c>
      <c r="M15" s="205"/>
    </row>
    <row r="16" spans="1:13" s="67" customFormat="1" ht="14.25" customHeight="1" x14ac:dyDescent="0.45">
      <c r="A16" s="278" t="s">
        <v>399</v>
      </c>
      <c r="B16" s="279"/>
      <c r="C16" s="279"/>
      <c r="D16" s="279"/>
      <c r="E16" s="279"/>
      <c r="F16" s="9">
        <v>1</v>
      </c>
      <c r="G16" s="10">
        <f>G17/$F$17</f>
        <v>0.32608695652173914</v>
      </c>
      <c r="H16" s="11">
        <f t="shared" ref="H16:L16" si="0">H17/$F$17</f>
        <v>0</v>
      </c>
      <c r="I16" s="12">
        <f t="shared" si="0"/>
        <v>0</v>
      </c>
      <c r="J16" s="26">
        <f t="shared" si="0"/>
        <v>0</v>
      </c>
      <c r="K16" s="13">
        <f t="shared" si="0"/>
        <v>0.65217391304347827</v>
      </c>
      <c r="L16" s="14">
        <f t="shared" si="0"/>
        <v>2.1739130434782608E-2</v>
      </c>
      <c r="M16" s="205"/>
    </row>
    <row r="17" spans="1:13" s="67" customFormat="1" ht="14.25" customHeight="1" x14ac:dyDescent="0.45">
      <c r="A17" s="278" t="s">
        <v>400</v>
      </c>
      <c r="B17" s="279"/>
      <c r="C17" s="279"/>
      <c r="D17" s="279"/>
      <c r="E17" s="279"/>
      <c r="F17" s="4">
        <f>SUM(G17:L17)</f>
        <v>46</v>
      </c>
      <c r="G17" s="20">
        <f t="shared" ref="G17:L17" si="1">SUM(G18:G19)</f>
        <v>15</v>
      </c>
      <c r="H17" s="21">
        <f t="shared" si="1"/>
        <v>0</v>
      </c>
      <c r="I17" s="22">
        <f t="shared" si="1"/>
        <v>0</v>
      </c>
      <c r="J17" s="25">
        <f t="shared" si="1"/>
        <v>0</v>
      </c>
      <c r="K17" s="23">
        <f t="shared" si="1"/>
        <v>30</v>
      </c>
      <c r="L17" s="5">
        <f t="shared" si="1"/>
        <v>1</v>
      </c>
      <c r="M17" s="205"/>
    </row>
    <row r="18" spans="1:13" s="67" customFormat="1" ht="14.65" customHeight="1" x14ac:dyDescent="0.45">
      <c r="A18" s="112" t="s">
        <v>555</v>
      </c>
      <c r="B18" s="238" t="s">
        <v>401</v>
      </c>
      <c r="C18" s="239"/>
      <c r="D18" s="239"/>
      <c r="E18" s="239"/>
      <c r="F18" s="4">
        <f t="shared" ref="F18:F29" si="2">SUM(G18:L18)</f>
        <v>31</v>
      </c>
      <c r="G18" s="76">
        <f t="shared" ref="G18:L18" si="3">SUM(G20:G27)</f>
        <v>0</v>
      </c>
      <c r="H18" s="76">
        <f t="shared" si="3"/>
        <v>0</v>
      </c>
      <c r="I18" s="76">
        <f t="shared" si="3"/>
        <v>0</v>
      </c>
      <c r="J18" s="76">
        <f t="shared" si="3"/>
        <v>0</v>
      </c>
      <c r="K18" s="76">
        <f t="shared" si="3"/>
        <v>30</v>
      </c>
      <c r="L18" s="76">
        <f t="shared" si="3"/>
        <v>1</v>
      </c>
      <c r="M18" s="205"/>
    </row>
    <row r="19" spans="1:13" s="67" customFormat="1" ht="14.65" customHeight="1" x14ac:dyDescent="0.45">
      <c r="A19" s="112" t="s">
        <v>556</v>
      </c>
      <c r="B19" s="238" t="s">
        <v>402</v>
      </c>
      <c r="C19" s="239"/>
      <c r="D19" s="239"/>
      <c r="E19" s="239"/>
      <c r="F19" s="4">
        <f t="shared" si="2"/>
        <v>15</v>
      </c>
      <c r="G19" s="76">
        <f t="shared" ref="G19:L19" si="4">SUM(G28:G29)</f>
        <v>15</v>
      </c>
      <c r="H19" s="76">
        <f t="shared" si="4"/>
        <v>0</v>
      </c>
      <c r="I19" s="76">
        <f t="shared" si="4"/>
        <v>0</v>
      </c>
      <c r="J19" s="76">
        <f t="shared" si="4"/>
        <v>0</v>
      </c>
      <c r="K19" s="76">
        <f t="shared" si="4"/>
        <v>0</v>
      </c>
      <c r="L19" s="76">
        <f t="shared" si="4"/>
        <v>0</v>
      </c>
      <c r="M19" s="205"/>
    </row>
    <row r="20" spans="1:13" s="67" customFormat="1" ht="14.25" customHeight="1" x14ac:dyDescent="0.45">
      <c r="A20" s="44" t="s">
        <v>562</v>
      </c>
      <c r="B20" s="307" t="s">
        <v>410</v>
      </c>
      <c r="C20" s="308"/>
      <c r="D20" s="308"/>
      <c r="E20" s="308"/>
      <c r="F20" s="3">
        <f t="shared" si="2"/>
        <v>3</v>
      </c>
      <c r="G20" s="27">
        <v>0</v>
      </c>
      <c r="H20" s="27">
        <v>0</v>
      </c>
      <c r="I20" s="27">
        <v>0</v>
      </c>
      <c r="J20" s="27">
        <v>0</v>
      </c>
      <c r="K20" s="27">
        <v>2</v>
      </c>
      <c r="L20" s="27">
        <v>1</v>
      </c>
      <c r="M20" s="205"/>
    </row>
    <row r="21" spans="1:13" s="67" customFormat="1" ht="14.25" customHeight="1" x14ac:dyDescent="0.45">
      <c r="A21" s="44" t="s">
        <v>563</v>
      </c>
      <c r="B21" s="307" t="s">
        <v>403</v>
      </c>
      <c r="C21" s="308"/>
      <c r="D21" s="308"/>
      <c r="E21" s="308"/>
      <c r="F21" s="3">
        <f t="shared" si="2"/>
        <v>3</v>
      </c>
      <c r="G21" s="27">
        <v>0</v>
      </c>
      <c r="H21" s="27">
        <v>0</v>
      </c>
      <c r="I21" s="27">
        <v>0</v>
      </c>
      <c r="J21" s="27">
        <v>0</v>
      </c>
      <c r="K21" s="27">
        <v>3</v>
      </c>
      <c r="L21" s="27">
        <v>0</v>
      </c>
      <c r="M21" s="205"/>
    </row>
    <row r="22" spans="1:13" s="67" customFormat="1" ht="14.25" customHeight="1" x14ac:dyDescent="0.45">
      <c r="A22" s="44" t="s">
        <v>564</v>
      </c>
      <c r="B22" s="307" t="s">
        <v>404</v>
      </c>
      <c r="C22" s="308"/>
      <c r="D22" s="308"/>
      <c r="E22" s="308"/>
      <c r="F22" s="3">
        <f t="shared" si="2"/>
        <v>10</v>
      </c>
      <c r="G22" s="27">
        <v>0</v>
      </c>
      <c r="H22" s="27">
        <v>0</v>
      </c>
      <c r="I22" s="27">
        <v>0</v>
      </c>
      <c r="J22" s="27">
        <v>0</v>
      </c>
      <c r="K22" s="27">
        <v>10</v>
      </c>
      <c r="L22" s="27">
        <v>0</v>
      </c>
      <c r="M22" s="205"/>
    </row>
    <row r="23" spans="1:13" s="67" customFormat="1" ht="14.25" customHeight="1" x14ac:dyDescent="0.45">
      <c r="A23" s="44" t="s">
        <v>565</v>
      </c>
      <c r="B23" s="397" t="s">
        <v>801</v>
      </c>
      <c r="C23" s="398"/>
      <c r="D23" s="398"/>
      <c r="E23" s="398"/>
      <c r="F23" s="3">
        <f t="shared" si="2"/>
        <v>3</v>
      </c>
      <c r="G23" s="27">
        <v>0</v>
      </c>
      <c r="H23" s="27">
        <v>0</v>
      </c>
      <c r="I23" s="27">
        <v>0</v>
      </c>
      <c r="J23" s="27">
        <v>0</v>
      </c>
      <c r="K23" s="27">
        <v>3</v>
      </c>
      <c r="L23" s="27">
        <v>0</v>
      </c>
      <c r="M23" s="205"/>
    </row>
    <row r="24" spans="1:13" s="67" customFormat="1" ht="14.25" customHeight="1" x14ac:dyDescent="0.45">
      <c r="A24" s="44" t="s">
        <v>566</v>
      </c>
      <c r="B24" s="307" t="s">
        <v>405</v>
      </c>
      <c r="C24" s="308"/>
      <c r="D24" s="308"/>
      <c r="E24" s="308"/>
      <c r="F24" s="3">
        <f t="shared" si="2"/>
        <v>2</v>
      </c>
      <c r="G24" s="27">
        <v>0</v>
      </c>
      <c r="H24" s="27">
        <v>0</v>
      </c>
      <c r="I24" s="27">
        <v>0</v>
      </c>
      <c r="J24" s="27">
        <v>0</v>
      </c>
      <c r="K24" s="27">
        <v>2</v>
      </c>
      <c r="L24" s="27">
        <v>0</v>
      </c>
      <c r="M24" s="205"/>
    </row>
    <row r="25" spans="1:13" s="67" customFormat="1" ht="14.25" customHeight="1" x14ac:dyDescent="0.45">
      <c r="A25" s="44" t="s">
        <v>755</v>
      </c>
      <c r="B25" s="307" t="s">
        <v>406</v>
      </c>
      <c r="C25" s="308"/>
      <c r="D25" s="308"/>
      <c r="E25" s="308"/>
      <c r="F25" s="3">
        <f t="shared" si="2"/>
        <v>2</v>
      </c>
      <c r="G25" s="27">
        <v>0</v>
      </c>
      <c r="H25" s="27">
        <v>0</v>
      </c>
      <c r="I25" s="27">
        <v>0</v>
      </c>
      <c r="J25" s="27">
        <v>0</v>
      </c>
      <c r="K25" s="27">
        <v>2</v>
      </c>
      <c r="L25" s="27">
        <v>0</v>
      </c>
      <c r="M25" s="205"/>
    </row>
    <row r="26" spans="1:13" s="67" customFormat="1" ht="14.25" customHeight="1" x14ac:dyDescent="0.45">
      <c r="A26" s="44" t="s">
        <v>804</v>
      </c>
      <c r="B26" s="307" t="s">
        <v>407</v>
      </c>
      <c r="C26" s="308"/>
      <c r="D26" s="308"/>
      <c r="E26" s="308"/>
      <c r="F26" s="3">
        <f t="shared" si="2"/>
        <v>7</v>
      </c>
      <c r="G26" s="27">
        <v>0</v>
      </c>
      <c r="H26" s="27">
        <v>0</v>
      </c>
      <c r="I26" s="27">
        <v>0</v>
      </c>
      <c r="J26" s="27">
        <v>0</v>
      </c>
      <c r="K26" s="27">
        <v>7</v>
      </c>
      <c r="L26" s="27">
        <v>0</v>
      </c>
      <c r="M26" s="205"/>
    </row>
    <row r="27" spans="1:13" s="67" customFormat="1" ht="14.25" customHeight="1" x14ac:dyDescent="0.45">
      <c r="A27" s="44" t="s">
        <v>805</v>
      </c>
      <c r="B27" s="307" t="s">
        <v>408</v>
      </c>
      <c r="C27" s="308"/>
      <c r="D27" s="308"/>
      <c r="E27" s="308"/>
      <c r="F27" s="3">
        <f t="shared" si="2"/>
        <v>1</v>
      </c>
      <c r="G27" s="27">
        <v>0</v>
      </c>
      <c r="H27" s="27">
        <v>0</v>
      </c>
      <c r="I27" s="27">
        <v>0</v>
      </c>
      <c r="J27" s="27">
        <v>0</v>
      </c>
      <c r="K27" s="27">
        <v>1</v>
      </c>
      <c r="L27" s="27">
        <v>0</v>
      </c>
      <c r="M27" s="205"/>
    </row>
    <row r="28" spans="1:13" s="67" customFormat="1" ht="14.25" customHeight="1" x14ac:dyDescent="0.45">
      <c r="A28" s="44" t="s">
        <v>567</v>
      </c>
      <c r="B28" s="307" t="s">
        <v>409</v>
      </c>
      <c r="C28" s="308"/>
      <c r="D28" s="308"/>
      <c r="E28" s="308"/>
      <c r="F28" s="3">
        <f t="shared" si="2"/>
        <v>6</v>
      </c>
      <c r="G28" s="27">
        <v>6</v>
      </c>
      <c r="H28" s="27">
        <v>0</v>
      </c>
      <c r="I28" s="27">
        <v>0</v>
      </c>
      <c r="J28" s="27">
        <v>0</v>
      </c>
      <c r="K28" s="27">
        <v>0</v>
      </c>
      <c r="L28" s="27">
        <v>0</v>
      </c>
      <c r="M28" s="205"/>
    </row>
    <row r="29" spans="1:13" s="67" customFormat="1" ht="14.25" customHeight="1" x14ac:dyDescent="0.45">
      <c r="A29" s="44" t="s">
        <v>568</v>
      </c>
      <c r="B29" s="307" t="s">
        <v>405</v>
      </c>
      <c r="C29" s="308"/>
      <c r="D29" s="308"/>
      <c r="E29" s="308"/>
      <c r="F29" s="3">
        <f t="shared" si="2"/>
        <v>9</v>
      </c>
      <c r="G29" s="27">
        <v>9</v>
      </c>
      <c r="H29" s="27">
        <v>0</v>
      </c>
      <c r="I29" s="27">
        <v>0</v>
      </c>
      <c r="J29" s="27">
        <v>0</v>
      </c>
      <c r="K29" s="27">
        <v>0</v>
      </c>
      <c r="L29" s="27">
        <v>0</v>
      </c>
      <c r="M29" s="205"/>
    </row>
    <row r="30" spans="1:13" s="67" customFormat="1" ht="4.1500000000000004" customHeight="1" x14ac:dyDescent="0.45">
      <c r="A30" s="211"/>
      <c r="B30" s="211"/>
      <c r="C30" s="211"/>
      <c r="D30" s="211"/>
      <c r="E30" s="211"/>
      <c r="F30" s="211"/>
      <c r="G30" s="211"/>
      <c r="H30" s="211"/>
      <c r="I30" s="211"/>
      <c r="J30" s="211"/>
      <c r="K30" s="211"/>
      <c r="L30" s="211"/>
      <c r="M30" s="205"/>
    </row>
    <row r="31" spans="1:13" s="67" customFormat="1" ht="39.75" customHeight="1" x14ac:dyDescent="0.45">
      <c r="A31" s="268" t="s">
        <v>165</v>
      </c>
      <c r="B31" s="268"/>
      <c r="C31" s="268"/>
      <c r="D31" s="268"/>
      <c r="E31" s="268"/>
      <c r="F31" s="268"/>
      <c r="G31" s="268"/>
      <c r="H31" s="268"/>
      <c r="I31" s="268"/>
      <c r="J31" s="268"/>
      <c r="K31" s="268"/>
      <c r="L31" s="268"/>
      <c r="M31" s="205"/>
    </row>
    <row r="32" spans="1:13" s="67" customFormat="1" x14ac:dyDescent="0.45">
      <c r="A32" s="242" t="s">
        <v>41</v>
      </c>
      <c r="B32" s="242"/>
      <c r="C32" s="242"/>
      <c r="D32" s="242"/>
      <c r="E32" s="242"/>
      <c r="F32" s="242"/>
      <c r="G32" s="242"/>
      <c r="H32" s="242"/>
      <c r="I32" s="242"/>
      <c r="J32" s="242"/>
      <c r="K32" s="242"/>
      <c r="L32" s="242"/>
      <c r="M32" s="205"/>
    </row>
    <row r="33" spans="1:13" s="90" customFormat="1" x14ac:dyDescent="0.45">
      <c r="A33" s="96" t="s">
        <v>121</v>
      </c>
      <c r="B33" s="96" t="s">
        <v>155</v>
      </c>
      <c r="C33" s="96" t="s">
        <v>156</v>
      </c>
      <c r="D33" s="96" t="s">
        <v>122</v>
      </c>
      <c r="E33" s="243" t="s">
        <v>123</v>
      </c>
      <c r="F33" s="243"/>
      <c r="G33" s="243"/>
      <c r="H33" s="243"/>
      <c r="I33" s="243" t="s">
        <v>124</v>
      </c>
      <c r="J33" s="243"/>
      <c r="K33" s="243"/>
      <c r="L33" s="243"/>
      <c r="M33" s="205"/>
    </row>
    <row r="34" spans="1:13" s="67" customFormat="1" ht="29.25" customHeight="1" x14ac:dyDescent="0.45">
      <c r="A34" s="43" t="s">
        <v>555</v>
      </c>
      <c r="B34" s="44" t="s">
        <v>806</v>
      </c>
      <c r="C34" s="43" t="s">
        <v>170</v>
      </c>
      <c r="D34" s="43" t="s">
        <v>795</v>
      </c>
      <c r="E34" s="171" t="s">
        <v>797</v>
      </c>
      <c r="F34" s="171"/>
      <c r="G34" s="171"/>
      <c r="H34" s="171"/>
      <c r="I34" s="171" t="s">
        <v>807</v>
      </c>
      <c r="J34" s="171"/>
      <c r="K34" s="171"/>
      <c r="L34" s="171"/>
      <c r="M34" s="205"/>
    </row>
    <row r="35" spans="1:13" s="67" customFormat="1" ht="8.1" customHeight="1" x14ac:dyDescent="0.45">
      <c r="A35" s="231"/>
      <c r="B35" s="231"/>
      <c r="C35" s="231"/>
      <c r="D35" s="231"/>
      <c r="E35" s="231"/>
      <c r="F35" s="231"/>
      <c r="G35" s="231"/>
      <c r="H35" s="231"/>
      <c r="I35" s="231"/>
      <c r="J35" s="231"/>
      <c r="K35" s="231"/>
      <c r="L35" s="231"/>
      <c r="M35" s="205"/>
    </row>
    <row r="36" spans="1:13" s="67" customFormat="1" x14ac:dyDescent="0.45">
      <c r="A36" s="235" t="s">
        <v>125</v>
      </c>
      <c r="B36" s="235"/>
      <c r="C36" s="235"/>
      <c r="D36" s="235"/>
      <c r="E36" s="235"/>
      <c r="F36" s="235"/>
      <c r="G36" s="235"/>
      <c r="H36" s="235"/>
      <c r="I36" s="235"/>
      <c r="J36" s="235"/>
      <c r="K36" s="235"/>
      <c r="L36" s="235"/>
      <c r="M36" s="205"/>
    </row>
    <row r="37" spans="1:13" s="90" customFormat="1" x14ac:dyDescent="0.45">
      <c r="A37" s="96" t="s">
        <v>121</v>
      </c>
      <c r="B37" s="96" t="s">
        <v>155</v>
      </c>
      <c r="C37" s="96" t="s">
        <v>156</v>
      </c>
      <c r="D37" s="248" t="s">
        <v>122</v>
      </c>
      <c r="E37" s="249"/>
      <c r="F37" s="248" t="s">
        <v>123</v>
      </c>
      <c r="G37" s="250"/>
      <c r="H37" s="249"/>
      <c r="I37" s="243" t="s">
        <v>124</v>
      </c>
      <c r="J37" s="243"/>
      <c r="K37" s="243"/>
      <c r="L37" s="243"/>
      <c r="M37" s="205"/>
    </row>
    <row r="38" spans="1:13" s="67" customFormat="1" ht="30" customHeight="1" x14ac:dyDescent="0.45">
      <c r="A38" s="43" t="s">
        <v>562</v>
      </c>
      <c r="B38" s="44">
        <v>3</v>
      </c>
      <c r="C38" s="77" t="s">
        <v>803</v>
      </c>
      <c r="D38" s="240" t="s">
        <v>1069</v>
      </c>
      <c r="E38" s="241"/>
      <c r="F38" s="240" t="s">
        <v>280</v>
      </c>
      <c r="G38" s="261"/>
      <c r="H38" s="241"/>
      <c r="I38" s="171" t="s">
        <v>978</v>
      </c>
      <c r="J38" s="171"/>
      <c r="K38" s="171"/>
      <c r="L38" s="171"/>
      <c r="M38" s="205"/>
    </row>
    <row r="39" spans="1:13" ht="8.1" customHeight="1" x14ac:dyDescent="0.45">
      <c r="A39" s="236"/>
      <c r="B39" s="236"/>
      <c r="C39" s="236"/>
      <c r="D39" s="236"/>
      <c r="E39" s="236"/>
      <c r="F39" s="236"/>
      <c r="G39" s="236"/>
      <c r="H39" s="236"/>
      <c r="I39" s="236"/>
      <c r="J39" s="236"/>
      <c r="K39" s="236"/>
      <c r="L39" s="236"/>
      <c r="M39" s="205"/>
    </row>
    <row r="40" spans="1:13" ht="4.1500000000000004" customHeight="1" x14ac:dyDescent="0.45">
      <c r="A40" s="169"/>
      <c r="B40" s="169"/>
      <c r="C40" s="169"/>
      <c r="D40" s="169"/>
      <c r="E40" s="169"/>
      <c r="F40" s="169"/>
      <c r="G40" s="169"/>
      <c r="H40" s="169"/>
      <c r="I40" s="169"/>
      <c r="J40" s="169"/>
      <c r="K40" s="169"/>
      <c r="L40" s="169"/>
      <c r="M40" s="205"/>
    </row>
    <row r="41" spans="1:13" ht="142.5" customHeight="1" x14ac:dyDescent="0.45">
      <c r="A41" s="230"/>
      <c r="B41" s="230"/>
      <c r="C41" s="230"/>
      <c r="D41" s="230"/>
      <c r="E41" s="230"/>
      <c r="F41" s="230"/>
      <c r="G41" s="230"/>
      <c r="H41" s="230"/>
      <c r="I41" s="230"/>
      <c r="J41" s="230"/>
      <c r="K41" s="230"/>
      <c r="L41" s="230"/>
      <c r="M41" s="205"/>
    </row>
  </sheetData>
  <mergeCells count="56">
    <mergeCell ref="M1:M41"/>
    <mergeCell ref="F38:H38"/>
    <mergeCell ref="I38:L38"/>
    <mergeCell ref="A35:L35"/>
    <mergeCell ref="A36:L36"/>
    <mergeCell ref="A41:L41"/>
    <mergeCell ref="A39:L39"/>
    <mergeCell ref="A40:L40"/>
    <mergeCell ref="D37:E37"/>
    <mergeCell ref="F37:H37"/>
    <mergeCell ref="I37:L37"/>
    <mergeCell ref="D38:E38"/>
    <mergeCell ref="A31:L31"/>
    <mergeCell ref="A32:L32"/>
    <mergeCell ref="E33:H33"/>
    <mergeCell ref="I33:L33"/>
    <mergeCell ref="E34:H34"/>
    <mergeCell ref="I34:L34"/>
    <mergeCell ref="B26:E26"/>
    <mergeCell ref="B27:E27"/>
    <mergeCell ref="B28:E28"/>
    <mergeCell ref="B29:E29"/>
    <mergeCell ref="A30:L30"/>
    <mergeCell ref="B25:E25"/>
    <mergeCell ref="A13:L13"/>
    <mergeCell ref="A14:L14"/>
    <mergeCell ref="A15:E15"/>
    <mergeCell ref="A16:E16"/>
    <mergeCell ref="A17:E17"/>
    <mergeCell ref="B19:E19"/>
    <mergeCell ref="B18:E18"/>
    <mergeCell ref="B20:E20"/>
    <mergeCell ref="B21:E21"/>
    <mergeCell ref="B22:E22"/>
    <mergeCell ref="B23:E23"/>
    <mergeCell ref="B24:E24"/>
    <mergeCell ref="A10:L10"/>
    <mergeCell ref="A11:L11"/>
    <mergeCell ref="A12:L12"/>
    <mergeCell ref="A4:L4"/>
    <mergeCell ref="A5:L5"/>
    <mergeCell ref="A6:B6"/>
    <mergeCell ref="C6:D6"/>
    <mergeCell ref="E6:F6"/>
    <mergeCell ref="G6:H6"/>
    <mergeCell ref="I6:K6"/>
    <mergeCell ref="A3:C3"/>
    <mergeCell ref="D3:L3"/>
    <mergeCell ref="A7:L7"/>
    <mergeCell ref="A8:L8"/>
    <mergeCell ref="A9:L9"/>
    <mergeCell ref="A1:C1"/>
    <mergeCell ref="D1:L1"/>
    <mergeCell ref="B2:D2"/>
    <mergeCell ref="E2:G2"/>
    <mergeCell ref="H2:L2"/>
  </mergeCells>
  <phoneticPr fontId="15" type="noConversion"/>
  <hyperlinks>
    <hyperlink ref="C38" r:id="rId1" xr:uid="{8A2BF084-1191-47B1-8D85-F9E1FAE53A28}"/>
  </hyperlinks>
  <pageMargins left="0.7" right="0.7" top="0.75" bottom="0.75" header="0.3" footer="0.3"/>
  <pageSetup paperSize="9"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8ED53-29EF-42B1-8422-CC5F1131FD38}">
  <dimension ref="A1:C66"/>
  <sheetViews>
    <sheetView workbookViewId="0">
      <selection activeCell="A89" sqref="A89"/>
    </sheetView>
  </sheetViews>
  <sheetFormatPr defaultRowHeight="14.25" x14ac:dyDescent="0.45"/>
  <cols>
    <col min="1" max="1" width="18.86328125" customWidth="1"/>
    <col min="2" max="2" width="31" customWidth="1"/>
    <col min="3" max="3" width="149" customWidth="1"/>
  </cols>
  <sheetData>
    <row r="1" spans="1:3" ht="30" customHeight="1" x14ac:dyDescent="0.45">
      <c r="A1" s="242" t="s">
        <v>1036</v>
      </c>
      <c r="B1" s="242"/>
      <c r="C1" s="242"/>
    </row>
    <row r="2" spans="1:3" x14ac:dyDescent="0.45">
      <c r="A2" s="173" t="s">
        <v>415</v>
      </c>
      <c r="B2" s="171" t="s">
        <v>418</v>
      </c>
      <c r="C2" s="30" t="s">
        <v>414</v>
      </c>
    </row>
    <row r="3" spans="1:3" ht="158.25" customHeight="1" x14ac:dyDescent="0.45">
      <c r="A3" s="173"/>
      <c r="B3" s="171"/>
      <c r="C3" s="138" t="s">
        <v>411</v>
      </c>
    </row>
    <row r="4" spans="1:3" s="36" customFormat="1" x14ac:dyDescent="0.45">
      <c r="A4" s="173" t="s">
        <v>416</v>
      </c>
      <c r="B4" s="172" t="s">
        <v>413</v>
      </c>
      <c r="C4" s="44" t="s">
        <v>417</v>
      </c>
    </row>
    <row r="5" spans="1:3" ht="123.75" customHeight="1" x14ac:dyDescent="0.45">
      <c r="A5" s="173"/>
      <c r="B5" s="172"/>
      <c r="C5" s="138" t="s">
        <v>412</v>
      </c>
    </row>
    <row r="6" spans="1:3" ht="3.75" customHeight="1" x14ac:dyDescent="0.45">
      <c r="A6" s="169"/>
      <c r="B6" s="169"/>
      <c r="C6" s="169"/>
    </row>
    <row r="7" spans="1:3" ht="30" customHeight="1" x14ac:dyDescent="0.45">
      <c r="A7" s="242" t="s">
        <v>1176</v>
      </c>
      <c r="B7" s="242"/>
      <c r="C7" s="242"/>
    </row>
    <row r="8" spans="1:3" x14ac:dyDescent="0.45">
      <c r="A8" t="s">
        <v>1091</v>
      </c>
      <c r="B8" s="6"/>
      <c r="C8" s="6"/>
    </row>
    <row r="9" spans="1:3" x14ac:dyDescent="0.45">
      <c r="A9" t="s">
        <v>1092</v>
      </c>
      <c r="B9" s="6"/>
      <c r="C9" s="6"/>
    </row>
    <row r="10" spans="1:3" x14ac:dyDescent="0.45">
      <c r="A10" t="s">
        <v>1093</v>
      </c>
      <c r="B10" s="6"/>
      <c r="C10" s="6"/>
    </row>
    <row r="11" spans="1:3" x14ac:dyDescent="0.45">
      <c r="A11" t="s">
        <v>1094</v>
      </c>
      <c r="B11" s="6"/>
      <c r="C11" s="6"/>
    </row>
    <row r="12" spans="1:3" x14ac:dyDescent="0.45">
      <c r="A12" t="s">
        <v>1095</v>
      </c>
      <c r="B12" s="6"/>
      <c r="C12" s="6"/>
    </row>
    <row r="13" spans="1:3" x14ac:dyDescent="0.45">
      <c r="A13" t="s">
        <v>1096</v>
      </c>
      <c r="B13" s="6"/>
      <c r="C13" s="6"/>
    </row>
    <row r="14" spans="1:3" x14ac:dyDescent="0.45">
      <c r="B14" s="6"/>
      <c r="C14" s="6"/>
    </row>
    <row r="15" spans="1:3" x14ac:dyDescent="0.45">
      <c r="A15" t="s">
        <v>1097</v>
      </c>
      <c r="B15" s="6"/>
      <c r="C15" s="6"/>
    </row>
    <row r="16" spans="1:3" x14ac:dyDescent="0.45">
      <c r="A16" t="s">
        <v>1102</v>
      </c>
      <c r="B16" s="6"/>
      <c r="C16" s="6"/>
    </row>
    <row r="17" spans="1:3" x14ac:dyDescent="0.45">
      <c r="A17" t="s">
        <v>1099</v>
      </c>
      <c r="B17" s="6"/>
      <c r="C17" s="6"/>
    </row>
    <row r="18" spans="1:3" x14ac:dyDescent="0.45">
      <c r="A18" t="s">
        <v>1098</v>
      </c>
      <c r="B18" s="6"/>
      <c r="C18" s="6"/>
    </row>
    <row r="19" spans="1:3" x14ac:dyDescent="0.45">
      <c r="B19" s="6"/>
      <c r="C19" s="6"/>
    </row>
    <row r="20" spans="1:3" x14ac:dyDescent="0.45">
      <c r="A20" t="s">
        <v>1100</v>
      </c>
      <c r="B20" s="6"/>
      <c r="C20" s="6"/>
    </row>
    <row r="21" spans="1:3" x14ac:dyDescent="0.45">
      <c r="B21" s="6"/>
      <c r="C21" s="6"/>
    </row>
    <row r="22" spans="1:3" x14ac:dyDescent="0.45">
      <c r="A22" t="s">
        <v>1101</v>
      </c>
      <c r="B22" s="6"/>
      <c r="C22" s="6"/>
    </row>
    <row r="23" spans="1:3" x14ac:dyDescent="0.45">
      <c r="B23" s="6"/>
      <c r="C23" s="6"/>
    </row>
    <row r="24" spans="1:3" ht="30" customHeight="1" x14ac:dyDescent="0.45">
      <c r="A24" s="182" t="s">
        <v>1103</v>
      </c>
      <c r="B24" s="182"/>
      <c r="C24" s="182"/>
    </row>
    <row r="25" spans="1:3" x14ac:dyDescent="0.45">
      <c r="B25" s="6"/>
      <c r="C25" s="6"/>
    </row>
    <row r="26" spans="1:3" x14ac:dyDescent="0.45">
      <c r="A26" t="s">
        <v>1104</v>
      </c>
      <c r="B26" s="6"/>
      <c r="C26" s="6"/>
    </row>
    <row r="27" spans="1:3" x14ac:dyDescent="0.45">
      <c r="B27" s="6"/>
      <c r="C27" s="6"/>
    </row>
    <row r="28" spans="1:3" x14ac:dyDescent="0.45">
      <c r="A28" t="s">
        <v>1105</v>
      </c>
      <c r="B28" s="6"/>
      <c r="C28" s="6"/>
    </row>
    <row r="31" spans="1:3" x14ac:dyDescent="0.45">
      <c r="A31" s="67" t="s">
        <v>998</v>
      </c>
    </row>
    <row r="34" spans="1:3" x14ac:dyDescent="0.45">
      <c r="A34" t="s">
        <v>861</v>
      </c>
    </row>
    <row r="35" spans="1:3" x14ac:dyDescent="0.45">
      <c r="A35" t="s">
        <v>862</v>
      </c>
    </row>
    <row r="37" spans="1:3" x14ac:dyDescent="0.45">
      <c r="A37" t="s">
        <v>863</v>
      </c>
    </row>
    <row r="39" spans="1:3" x14ac:dyDescent="0.45">
      <c r="A39" t="s">
        <v>864</v>
      </c>
    </row>
    <row r="41" spans="1:3" x14ac:dyDescent="0.45">
      <c r="A41" t="s">
        <v>865</v>
      </c>
    </row>
    <row r="43" spans="1:3" ht="14.25" customHeight="1" x14ac:dyDescent="0.45">
      <c r="A43" s="361" t="s">
        <v>774</v>
      </c>
      <c r="B43" s="361"/>
      <c r="C43" s="361"/>
    </row>
    <row r="44" spans="1:3" x14ac:dyDescent="0.45">
      <c r="A44" t="s">
        <v>775</v>
      </c>
    </row>
    <row r="45" spans="1:3" x14ac:dyDescent="0.45">
      <c r="A45" t="s">
        <v>776</v>
      </c>
    </row>
    <row r="46" spans="1:3" x14ac:dyDescent="0.45">
      <c r="A46" t="s">
        <v>777</v>
      </c>
    </row>
    <row r="47" spans="1:3" x14ac:dyDescent="0.45">
      <c r="A47" t="s">
        <v>778</v>
      </c>
    </row>
    <row r="48" spans="1:3" x14ac:dyDescent="0.45">
      <c r="A48" t="s">
        <v>779</v>
      </c>
    </row>
    <row r="49" spans="1:3" x14ac:dyDescent="0.45">
      <c r="A49" t="s">
        <v>780</v>
      </c>
    </row>
    <row r="51" spans="1:3" x14ac:dyDescent="0.45">
      <c r="A51" t="s">
        <v>553</v>
      </c>
    </row>
    <row r="52" spans="1:3" x14ac:dyDescent="0.45">
      <c r="A52" t="s">
        <v>546</v>
      </c>
    </row>
    <row r="53" spans="1:3" x14ac:dyDescent="0.45">
      <c r="A53" t="s">
        <v>548</v>
      </c>
    </row>
    <row r="54" spans="1:3" x14ac:dyDescent="0.45">
      <c r="A54" t="s">
        <v>312</v>
      </c>
    </row>
    <row r="55" spans="1:3" x14ac:dyDescent="0.45">
      <c r="A55" t="s">
        <v>334</v>
      </c>
    </row>
    <row r="57" spans="1:3" x14ac:dyDescent="0.45">
      <c r="A57" t="s">
        <v>549</v>
      </c>
    </row>
    <row r="59" spans="1:3" x14ac:dyDescent="0.45">
      <c r="A59" t="s">
        <v>550</v>
      </c>
    </row>
    <row r="61" spans="1:3" x14ac:dyDescent="0.45">
      <c r="A61" t="s">
        <v>551</v>
      </c>
    </row>
    <row r="62" spans="1:3" x14ac:dyDescent="0.45">
      <c r="A62" t="s">
        <v>552</v>
      </c>
    </row>
    <row r="63" spans="1:3" x14ac:dyDescent="0.45">
      <c r="A63" t="s">
        <v>547</v>
      </c>
    </row>
    <row r="64" spans="1:3" ht="3.75" customHeight="1" x14ac:dyDescent="0.45">
      <c r="A64" s="350"/>
      <c r="B64" s="351"/>
      <c r="C64" s="352"/>
    </row>
    <row r="65" spans="1:3" ht="30" customHeight="1" x14ac:dyDescent="0.45">
      <c r="A65" s="402" t="s">
        <v>1177</v>
      </c>
      <c r="B65" s="403"/>
      <c r="C65" s="404"/>
    </row>
    <row r="66" spans="1:3" s="67" customFormat="1" ht="90" customHeight="1" x14ac:dyDescent="0.45">
      <c r="A66" s="307" t="s">
        <v>1040</v>
      </c>
      <c r="B66" s="308"/>
      <c r="C66" s="309"/>
    </row>
  </sheetData>
  <mergeCells count="12">
    <mergeCell ref="A4:A5"/>
    <mergeCell ref="B4:B5"/>
    <mergeCell ref="A1:C1"/>
    <mergeCell ref="A2:A3"/>
    <mergeCell ref="B2:B3"/>
    <mergeCell ref="A66:C66"/>
    <mergeCell ref="A65:C65"/>
    <mergeCell ref="A64:C64"/>
    <mergeCell ref="A6:C6"/>
    <mergeCell ref="A7:C7"/>
    <mergeCell ref="A24:C24"/>
    <mergeCell ref="A43:C43"/>
  </mergeCells>
  <hyperlinks>
    <hyperlink ref="A2" r:id="rId1" display="L112/6, A5, C3" xr:uid="{D8E7ED92-3C60-4E8E-A96B-34C3D571AAB1}"/>
    <hyperlink ref="A4" r:id="rId2" display="L236, P6" xr:uid="{21094657-1984-4FF5-A1AA-CD34DB7BA013}"/>
    <hyperlink ref="A2:A3" r:id="rId3" display="L112/6, 24-4-2012" xr:uid="{3E667B59-20A5-40D3-A148-E0F7A906F82D}"/>
    <hyperlink ref="A4:A5" r:id="rId4" display="L236/33, 23-9-2003" xr:uid="{FEA47F7E-8239-4627-A514-065C210B4654}"/>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9B9EB-F954-4A53-B670-D91E4A5F39AE}">
  <dimension ref="A1:M100"/>
  <sheetViews>
    <sheetView workbookViewId="0">
      <selection activeCell="A86" sqref="A86:L86"/>
    </sheetView>
  </sheetViews>
  <sheetFormatPr defaultRowHeight="14.25" x14ac:dyDescent="0.45"/>
  <cols>
    <col min="1" max="1" width="7" customWidth="1"/>
    <col min="2" max="2" width="8.59765625" customWidth="1"/>
    <col min="3" max="3" width="12.73046875" customWidth="1"/>
    <col min="4" max="4" width="28.3984375" customWidth="1"/>
    <col min="5" max="5" width="11.3984375" customWidth="1"/>
    <col min="6" max="6" width="11.86328125" customWidth="1"/>
    <col min="7" max="8" width="13.3984375" customWidth="1"/>
    <col min="9" max="9" width="13.59765625" customWidth="1"/>
    <col min="10" max="12" width="13.3984375" customWidth="1"/>
    <col min="13" max="13" width="81.73046875" customWidth="1"/>
  </cols>
  <sheetData>
    <row r="1" spans="1:12" ht="34.5" customHeight="1" x14ac:dyDescent="0.45">
      <c r="A1" s="287" t="s">
        <v>32</v>
      </c>
      <c r="B1" s="287"/>
      <c r="C1" s="287"/>
      <c r="D1" s="288" t="s">
        <v>115</v>
      </c>
      <c r="E1" s="288"/>
      <c r="F1" s="288"/>
      <c r="G1" s="288"/>
      <c r="H1" s="288"/>
      <c r="I1" s="288"/>
      <c r="J1" s="288"/>
      <c r="K1" s="288"/>
      <c r="L1" s="288"/>
    </row>
    <row r="2" spans="1:12" ht="18.399999999999999" customHeight="1" x14ac:dyDescent="0.45">
      <c r="A2" s="52" t="s">
        <v>158</v>
      </c>
      <c r="B2" s="274" t="s">
        <v>190</v>
      </c>
      <c r="C2" s="274"/>
      <c r="D2" s="275"/>
      <c r="E2" s="276" t="s">
        <v>262</v>
      </c>
      <c r="F2" s="277"/>
      <c r="G2" s="277"/>
      <c r="H2" s="274"/>
      <c r="I2" s="274"/>
      <c r="J2" s="274"/>
      <c r="K2" s="274"/>
      <c r="L2" s="275"/>
    </row>
    <row r="3" spans="1:12" x14ac:dyDescent="0.45">
      <c r="A3" s="407" t="s">
        <v>116</v>
      </c>
      <c r="B3" s="408"/>
      <c r="C3" s="408"/>
      <c r="D3" s="409" t="s">
        <v>263</v>
      </c>
      <c r="E3" s="409"/>
      <c r="F3" s="409"/>
      <c r="G3" s="409"/>
      <c r="H3" s="409"/>
      <c r="I3" s="409"/>
      <c r="J3" s="409"/>
      <c r="K3" s="409"/>
      <c r="L3" s="410"/>
    </row>
    <row r="4" spans="1:12" ht="4.1500000000000004" customHeight="1" x14ac:dyDescent="0.45">
      <c r="A4" s="350"/>
      <c r="B4" s="351"/>
      <c r="C4" s="351"/>
      <c r="D4" s="351"/>
      <c r="E4" s="351"/>
      <c r="F4" s="351"/>
      <c r="G4" s="351"/>
      <c r="H4" s="351"/>
      <c r="I4" s="351"/>
      <c r="J4" s="351"/>
      <c r="K4" s="351"/>
      <c r="L4" s="352"/>
    </row>
    <row r="5" spans="1:12" ht="39.75" customHeight="1" x14ac:dyDescent="0.45">
      <c r="A5" s="268" t="s">
        <v>159</v>
      </c>
      <c r="B5" s="268"/>
      <c r="C5" s="268"/>
      <c r="D5" s="268"/>
      <c r="E5" s="296"/>
      <c r="F5" s="296"/>
      <c r="G5" s="296"/>
      <c r="H5" s="268"/>
      <c r="I5" s="268"/>
      <c r="J5" s="268"/>
      <c r="K5" s="268"/>
      <c r="L5" s="268"/>
    </row>
    <row r="6" spans="1:12" ht="15.75" x14ac:dyDescent="0.45">
      <c r="A6" s="297" t="s">
        <v>257</v>
      </c>
      <c r="B6" s="298"/>
      <c r="C6" s="299" t="s">
        <v>258</v>
      </c>
      <c r="D6" s="300"/>
      <c r="E6" s="301" t="s">
        <v>259</v>
      </c>
      <c r="F6" s="302"/>
      <c r="G6" s="299">
        <v>1907</v>
      </c>
      <c r="H6" s="300"/>
      <c r="I6" s="301" t="s">
        <v>260</v>
      </c>
      <c r="J6" s="302"/>
      <c r="K6" s="302"/>
      <c r="L6" s="148">
        <v>0.40079999999999999</v>
      </c>
    </row>
    <row r="7" spans="1:12" ht="100.15" customHeight="1" x14ac:dyDescent="0.45">
      <c r="A7" s="390" t="s">
        <v>208</v>
      </c>
      <c r="B7" s="391"/>
      <c r="C7" s="391"/>
      <c r="D7" s="391"/>
      <c r="E7" s="391"/>
      <c r="F7" s="391"/>
      <c r="G7" s="391"/>
      <c r="H7" s="391"/>
      <c r="I7" s="391"/>
      <c r="J7" s="391"/>
      <c r="K7" s="391"/>
      <c r="L7" s="392"/>
    </row>
    <row r="8" spans="1:12" ht="4.1500000000000004" customHeight="1" x14ac:dyDescent="0.45">
      <c r="A8" s="350"/>
      <c r="B8" s="351"/>
      <c r="C8" s="351"/>
      <c r="D8" s="351"/>
      <c r="E8" s="351"/>
      <c r="F8" s="351"/>
      <c r="G8" s="351"/>
      <c r="H8" s="351"/>
      <c r="I8" s="351"/>
      <c r="J8" s="351"/>
      <c r="K8" s="351"/>
      <c r="L8" s="352"/>
    </row>
    <row r="9" spans="1:12" ht="39.75" customHeight="1" x14ac:dyDescent="0.45">
      <c r="A9" s="268" t="s">
        <v>160</v>
      </c>
      <c r="B9" s="268"/>
      <c r="C9" s="268"/>
      <c r="D9" s="268"/>
      <c r="E9" s="268"/>
      <c r="F9" s="268"/>
      <c r="G9" s="268"/>
      <c r="H9" s="268"/>
      <c r="I9" s="268"/>
      <c r="J9" s="268"/>
      <c r="K9" s="268"/>
      <c r="L9" s="268"/>
    </row>
    <row r="10" spans="1:12" x14ac:dyDescent="0.45">
      <c r="A10" s="187" t="s">
        <v>161</v>
      </c>
      <c r="B10" s="188"/>
      <c r="C10" s="188"/>
      <c r="D10" s="188"/>
      <c r="E10" s="188"/>
      <c r="F10" s="188"/>
      <c r="G10" s="188"/>
      <c r="H10" s="188"/>
      <c r="I10" s="188"/>
      <c r="J10" s="188"/>
      <c r="K10" s="188"/>
      <c r="L10" s="189"/>
    </row>
    <row r="11" spans="1:12" ht="171.75" customHeight="1" x14ac:dyDescent="0.45">
      <c r="A11" s="190"/>
      <c r="B11" s="230"/>
      <c r="C11" s="230"/>
      <c r="D11" s="230"/>
      <c r="E11" s="230"/>
      <c r="F11" s="230"/>
      <c r="G11" s="230"/>
      <c r="H11" s="230"/>
      <c r="I11" s="230"/>
      <c r="J11" s="230"/>
      <c r="K11" s="230"/>
      <c r="L11" s="191"/>
    </row>
    <row r="12" spans="1:12" x14ac:dyDescent="0.45">
      <c r="A12" s="187" t="s">
        <v>162</v>
      </c>
      <c r="B12" s="188"/>
      <c r="C12" s="188"/>
      <c r="D12" s="188"/>
      <c r="E12" s="188"/>
      <c r="F12" s="188"/>
      <c r="G12" s="188"/>
      <c r="H12" s="188"/>
      <c r="I12" s="188"/>
      <c r="J12" s="188"/>
      <c r="K12" s="188"/>
      <c r="L12" s="189"/>
    </row>
    <row r="13" spans="1:12" ht="264.39999999999998" customHeight="1" x14ac:dyDescent="0.45">
      <c r="A13" s="190"/>
      <c r="B13" s="230"/>
      <c r="C13" s="230"/>
      <c r="D13" s="230"/>
      <c r="E13" s="230"/>
      <c r="F13" s="230"/>
      <c r="G13" s="230"/>
      <c r="H13" s="230"/>
      <c r="I13" s="230"/>
      <c r="J13" s="230"/>
      <c r="K13" s="230"/>
      <c r="L13" s="191"/>
    </row>
    <row r="14" spans="1:12" x14ac:dyDescent="0.45">
      <c r="A14" s="187" t="s">
        <v>163</v>
      </c>
      <c r="B14" s="188"/>
      <c r="C14" s="188"/>
      <c r="D14" s="188"/>
      <c r="E14" s="188"/>
      <c r="F14" s="188"/>
      <c r="G14" s="188"/>
      <c r="H14" s="188"/>
      <c r="I14" s="188"/>
      <c r="J14" s="188"/>
      <c r="K14" s="188"/>
      <c r="L14" s="189"/>
    </row>
    <row r="15" spans="1:12" ht="42.75" x14ac:dyDescent="0.45">
      <c r="A15" s="282" t="s">
        <v>164</v>
      </c>
      <c r="B15" s="283"/>
      <c r="C15" s="283"/>
      <c r="D15" s="283"/>
      <c r="E15" s="283"/>
      <c r="F15" s="60" t="s">
        <v>289</v>
      </c>
      <c r="G15" s="37" t="s">
        <v>39</v>
      </c>
      <c r="H15" s="38" t="s">
        <v>187</v>
      </c>
      <c r="I15" s="39" t="s">
        <v>42</v>
      </c>
      <c r="J15" s="40" t="s">
        <v>188</v>
      </c>
      <c r="K15" s="41" t="s">
        <v>43</v>
      </c>
      <c r="L15" s="42" t="s">
        <v>40</v>
      </c>
    </row>
    <row r="16" spans="1:12" ht="14.25" customHeight="1" x14ac:dyDescent="0.45">
      <c r="A16" s="278" t="s">
        <v>101</v>
      </c>
      <c r="B16" s="279"/>
      <c r="C16" s="279"/>
      <c r="D16" s="279"/>
      <c r="E16" s="279"/>
      <c r="F16" s="9">
        <v>1</v>
      </c>
      <c r="G16" s="10">
        <f>G17/$F$17</f>
        <v>0.234375</v>
      </c>
      <c r="H16" s="11">
        <f t="shared" ref="H16:L16" si="0">H17/$F$17</f>
        <v>9.375E-2</v>
      </c>
      <c r="I16" s="12">
        <f t="shared" si="0"/>
        <v>7.8125E-2</v>
      </c>
      <c r="J16" s="26">
        <f t="shared" si="0"/>
        <v>9.375E-2</v>
      </c>
      <c r="K16" s="13">
        <f t="shared" si="0"/>
        <v>0.140625</v>
      </c>
      <c r="L16" s="14">
        <f t="shared" si="0"/>
        <v>0.53125</v>
      </c>
    </row>
    <row r="17" spans="1:12" ht="14.25" customHeight="1" x14ac:dyDescent="0.45">
      <c r="A17" s="278" t="s">
        <v>102</v>
      </c>
      <c r="B17" s="279"/>
      <c r="C17" s="279"/>
      <c r="D17" s="279"/>
      <c r="E17" s="279"/>
      <c r="F17" s="4">
        <f t="shared" ref="F17:L17" si="1">SUM(F18:F28)</f>
        <v>64</v>
      </c>
      <c r="G17" s="20">
        <f t="shared" si="1"/>
        <v>15</v>
      </c>
      <c r="H17" s="21">
        <f t="shared" si="1"/>
        <v>6</v>
      </c>
      <c r="I17" s="22">
        <f t="shared" si="1"/>
        <v>5</v>
      </c>
      <c r="J17" s="25">
        <f t="shared" si="1"/>
        <v>6</v>
      </c>
      <c r="K17" s="23">
        <f t="shared" si="1"/>
        <v>9</v>
      </c>
      <c r="L17" s="5">
        <f t="shared" si="1"/>
        <v>34</v>
      </c>
    </row>
    <row r="18" spans="1:12" ht="14.65" customHeight="1" x14ac:dyDescent="0.45">
      <c r="A18" s="30" t="s">
        <v>146</v>
      </c>
      <c r="B18" s="247" t="s">
        <v>103</v>
      </c>
      <c r="C18" s="245"/>
      <c r="D18" s="245"/>
      <c r="E18" s="245"/>
      <c r="F18" s="3">
        <v>7</v>
      </c>
      <c r="G18" s="27">
        <v>6</v>
      </c>
      <c r="H18" s="27">
        <v>0</v>
      </c>
      <c r="I18" s="27">
        <v>1</v>
      </c>
      <c r="J18" s="27">
        <v>0</v>
      </c>
      <c r="K18" s="27">
        <v>0</v>
      </c>
      <c r="L18" s="27">
        <v>0</v>
      </c>
    </row>
    <row r="19" spans="1:12" ht="14.25" customHeight="1" x14ac:dyDescent="0.45">
      <c r="A19" s="30" t="s">
        <v>147</v>
      </c>
      <c r="B19" s="247" t="s">
        <v>104</v>
      </c>
      <c r="C19" s="245"/>
      <c r="D19" s="245"/>
      <c r="E19" s="245"/>
      <c r="F19" s="3">
        <v>3</v>
      </c>
      <c r="G19" s="27">
        <v>2</v>
      </c>
      <c r="H19" s="27">
        <v>0</v>
      </c>
      <c r="I19" s="27">
        <v>1</v>
      </c>
      <c r="J19" s="27">
        <v>0</v>
      </c>
      <c r="K19" s="27">
        <v>0</v>
      </c>
      <c r="L19" s="27">
        <v>0</v>
      </c>
    </row>
    <row r="20" spans="1:12" ht="14.25" customHeight="1" x14ac:dyDescent="0.45">
      <c r="A20" s="30" t="s">
        <v>148</v>
      </c>
      <c r="B20" s="247" t="s">
        <v>105</v>
      </c>
      <c r="C20" s="245"/>
      <c r="D20" s="245"/>
      <c r="E20" s="245"/>
      <c r="F20" s="3">
        <v>1</v>
      </c>
      <c r="G20" s="27">
        <v>0</v>
      </c>
      <c r="H20" s="27">
        <v>5</v>
      </c>
      <c r="I20" s="27">
        <v>0</v>
      </c>
      <c r="J20" s="27">
        <v>0</v>
      </c>
      <c r="K20" s="27">
        <v>1</v>
      </c>
      <c r="L20" s="27">
        <v>0</v>
      </c>
    </row>
    <row r="21" spans="1:12" ht="14.25" customHeight="1" x14ac:dyDescent="0.45">
      <c r="A21" s="30" t="s">
        <v>149</v>
      </c>
      <c r="B21" s="247" t="s">
        <v>106</v>
      </c>
      <c r="C21" s="245"/>
      <c r="D21" s="245"/>
      <c r="E21" s="245"/>
      <c r="F21" s="3">
        <v>1</v>
      </c>
      <c r="G21" s="27">
        <v>0</v>
      </c>
      <c r="H21" s="27">
        <v>0</v>
      </c>
      <c r="I21" s="27">
        <v>0</v>
      </c>
      <c r="J21" s="27">
        <v>6</v>
      </c>
      <c r="K21" s="27">
        <v>1</v>
      </c>
      <c r="L21" s="27">
        <v>0</v>
      </c>
    </row>
    <row r="22" spans="1:12" ht="14.25" customHeight="1" x14ac:dyDescent="0.45">
      <c r="A22" s="30" t="s">
        <v>117</v>
      </c>
      <c r="B22" s="247" t="s">
        <v>107</v>
      </c>
      <c r="C22" s="245"/>
      <c r="D22" s="245"/>
      <c r="E22" s="245"/>
      <c r="F22" s="3">
        <v>6</v>
      </c>
      <c r="G22" s="27">
        <v>1</v>
      </c>
      <c r="H22" s="27">
        <v>0</v>
      </c>
      <c r="I22" s="27">
        <v>0</v>
      </c>
      <c r="J22" s="27">
        <v>0</v>
      </c>
      <c r="K22" s="27">
        <v>0</v>
      </c>
      <c r="L22" s="27">
        <v>5</v>
      </c>
    </row>
    <row r="23" spans="1:12" ht="14.25" customHeight="1" x14ac:dyDescent="0.45">
      <c r="A23" s="30" t="s">
        <v>150</v>
      </c>
      <c r="B23" s="247" t="s">
        <v>108</v>
      </c>
      <c r="C23" s="245"/>
      <c r="D23" s="245"/>
      <c r="E23" s="245"/>
      <c r="F23" s="3">
        <v>11</v>
      </c>
      <c r="G23" s="27">
        <v>1</v>
      </c>
      <c r="H23" s="27">
        <v>0</v>
      </c>
      <c r="I23" s="27">
        <v>0</v>
      </c>
      <c r="J23" s="27">
        <v>0</v>
      </c>
      <c r="K23" s="27">
        <v>4</v>
      </c>
      <c r="L23" s="27">
        <v>6</v>
      </c>
    </row>
    <row r="24" spans="1:12" ht="14.25" customHeight="1" x14ac:dyDescent="0.45">
      <c r="A24" s="30" t="s">
        <v>151</v>
      </c>
      <c r="B24" s="247" t="s">
        <v>109</v>
      </c>
      <c r="C24" s="245"/>
      <c r="D24" s="245"/>
      <c r="E24" s="245"/>
      <c r="F24" s="3">
        <v>11</v>
      </c>
      <c r="G24" s="27">
        <v>0</v>
      </c>
      <c r="H24" s="27">
        <v>0</v>
      </c>
      <c r="I24" s="27">
        <v>0</v>
      </c>
      <c r="J24" s="27">
        <v>0</v>
      </c>
      <c r="K24" s="27">
        <v>0</v>
      </c>
      <c r="L24" s="27">
        <v>11</v>
      </c>
    </row>
    <row r="25" spans="1:12" ht="14.25" customHeight="1" x14ac:dyDescent="0.45">
      <c r="A25" s="30" t="s">
        <v>152</v>
      </c>
      <c r="B25" s="247" t="s">
        <v>110</v>
      </c>
      <c r="C25" s="245"/>
      <c r="D25" s="245"/>
      <c r="E25" s="245"/>
      <c r="F25" s="3">
        <v>6</v>
      </c>
      <c r="G25" s="27">
        <v>5</v>
      </c>
      <c r="H25" s="27">
        <v>0</v>
      </c>
      <c r="I25" s="27">
        <v>1</v>
      </c>
      <c r="J25" s="27">
        <v>0</v>
      </c>
      <c r="K25" s="27">
        <v>0</v>
      </c>
      <c r="L25" s="27">
        <v>0</v>
      </c>
    </row>
    <row r="26" spans="1:12" ht="14.25" customHeight="1" x14ac:dyDescent="0.45">
      <c r="A26" s="30" t="s">
        <v>119</v>
      </c>
      <c r="B26" s="247" t="s">
        <v>111</v>
      </c>
      <c r="C26" s="245"/>
      <c r="D26" s="245"/>
      <c r="E26" s="245"/>
      <c r="F26" s="3">
        <v>14</v>
      </c>
      <c r="G26" s="27">
        <v>0</v>
      </c>
      <c r="H26" s="27">
        <v>1</v>
      </c>
      <c r="I26" s="27">
        <v>2</v>
      </c>
      <c r="J26" s="27">
        <v>0</v>
      </c>
      <c r="K26" s="27">
        <v>0</v>
      </c>
      <c r="L26" s="27">
        <v>11</v>
      </c>
    </row>
    <row r="27" spans="1:12" ht="14.25" customHeight="1" x14ac:dyDescent="0.45">
      <c r="A27" s="30" t="s">
        <v>153</v>
      </c>
      <c r="B27" s="247" t="s">
        <v>112</v>
      </c>
      <c r="C27" s="245"/>
      <c r="D27" s="245"/>
      <c r="E27" s="245"/>
      <c r="F27" s="3">
        <v>2</v>
      </c>
      <c r="G27" s="27">
        <v>0</v>
      </c>
      <c r="H27" s="27">
        <v>0</v>
      </c>
      <c r="I27" s="27">
        <v>0</v>
      </c>
      <c r="J27" s="27">
        <v>0</v>
      </c>
      <c r="K27" s="27">
        <v>2</v>
      </c>
      <c r="L27" s="27">
        <v>0</v>
      </c>
    </row>
    <row r="28" spans="1:12" ht="14.25" customHeight="1" x14ac:dyDescent="0.45">
      <c r="A28" s="30" t="s">
        <v>154</v>
      </c>
      <c r="B28" s="247" t="s">
        <v>113</v>
      </c>
      <c r="C28" s="245"/>
      <c r="D28" s="245"/>
      <c r="E28" s="245"/>
      <c r="F28" s="3">
        <v>2</v>
      </c>
      <c r="G28" s="27">
        <v>0</v>
      </c>
      <c r="H28" s="27">
        <v>0</v>
      </c>
      <c r="I28" s="27">
        <v>0</v>
      </c>
      <c r="J28" s="27">
        <v>0</v>
      </c>
      <c r="K28" s="27">
        <v>1</v>
      </c>
      <c r="L28" s="27">
        <v>1</v>
      </c>
    </row>
    <row r="29" spans="1:12" ht="4.1500000000000004" customHeight="1" x14ac:dyDescent="0.45">
      <c r="A29" s="169"/>
      <c r="B29" s="169"/>
      <c r="C29" s="169"/>
      <c r="D29" s="169"/>
      <c r="E29" s="169"/>
      <c r="F29" s="169"/>
      <c r="G29" s="169"/>
      <c r="H29" s="169"/>
      <c r="I29" s="169"/>
      <c r="J29" s="169"/>
      <c r="K29" s="169"/>
      <c r="L29" s="169"/>
    </row>
    <row r="30" spans="1:12" ht="39.75" customHeight="1" x14ac:dyDescent="0.45">
      <c r="A30" s="268" t="s">
        <v>165</v>
      </c>
      <c r="B30" s="268"/>
      <c r="C30" s="268"/>
      <c r="D30" s="268"/>
      <c r="E30" s="268"/>
      <c r="F30" s="268"/>
      <c r="G30" s="268"/>
      <c r="H30" s="268"/>
      <c r="I30" s="268"/>
      <c r="J30" s="268"/>
      <c r="K30" s="268"/>
      <c r="L30" s="268"/>
    </row>
    <row r="31" spans="1:12" x14ac:dyDescent="0.45">
      <c r="A31" s="411" t="s">
        <v>127</v>
      </c>
      <c r="B31" s="411"/>
      <c r="C31" s="411"/>
      <c r="D31" s="411"/>
      <c r="E31" s="411"/>
      <c r="F31" s="411"/>
      <c r="G31" s="411"/>
      <c r="H31" s="411"/>
      <c r="I31" s="411"/>
      <c r="J31" s="411"/>
      <c r="K31" s="411"/>
      <c r="L31" s="411"/>
    </row>
    <row r="32" spans="1:12" x14ac:dyDescent="0.45">
      <c r="A32" s="35" t="s">
        <v>121</v>
      </c>
      <c r="B32" s="35" t="s">
        <v>155</v>
      </c>
      <c r="C32" s="35" t="s">
        <v>156</v>
      </c>
      <c r="D32" s="406" t="s">
        <v>157</v>
      </c>
      <c r="E32" s="406"/>
      <c r="F32" s="406"/>
      <c r="G32" s="406"/>
      <c r="H32" s="406"/>
      <c r="I32" s="406"/>
      <c r="J32" s="406"/>
      <c r="K32" s="406"/>
      <c r="L32" s="406"/>
    </row>
    <row r="33" spans="1:13" x14ac:dyDescent="0.45">
      <c r="A33" s="8"/>
      <c r="B33" s="30"/>
      <c r="C33" s="8"/>
      <c r="D33" s="337"/>
      <c r="E33" s="337"/>
      <c r="F33" s="337"/>
      <c r="G33" s="337"/>
      <c r="H33" s="337"/>
      <c r="I33" s="337"/>
      <c r="J33" s="337"/>
      <c r="K33" s="337"/>
      <c r="L33" s="337"/>
    </row>
    <row r="34" spans="1:13" x14ac:dyDescent="0.45">
      <c r="A34" s="8"/>
      <c r="B34" s="30"/>
      <c r="C34" s="8"/>
      <c r="D34" s="337"/>
      <c r="E34" s="337"/>
      <c r="F34" s="337"/>
      <c r="G34" s="337"/>
      <c r="H34" s="337"/>
      <c r="I34" s="337"/>
      <c r="J34" s="337"/>
      <c r="K34" s="337"/>
      <c r="L34" s="337"/>
    </row>
    <row r="35" spans="1:13" x14ac:dyDescent="0.45">
      <c r="A35" s="8"/>
      <c r="B35" s="30"/>
      <c r="C35" s="8"/>
      <c r="D35" s="337"/>
      <c r="E35" s="337"/>
      <c r="F35" s="337"/>
      <c r="G35" s="337"/>
      <c r="H35" s="337"/>
      <c r="I35" s="337"/>
      <c r="J35" s="337"/>
      <c r="K35" s="337"/>
      <c r="L35" s="337"/>
    </row>
    <row r="36" spans="1:13" x14ac:dyDescent="0.45">
      <c r="A36" s="8"/>
      <c r="B36" s="30"/>
      <c r="C36" s="8"/>
      <c r="D36" s="337"/>
      <c r="E36" s="337"/>
      <c r="F36" s="337"/>
      <c r="G36" s="337"/>
      <c r="H36" s="337"/>
      <c r="I36" s="337"/>
      <c r="J36" s="337"/>
      <c r="K36" s="337"/>
      <c r="L36" s="337"/>
    </row>
    <row r="37" spans="1:13" ht="8.1" customHeight="1" x14ac:dyDescent="0.45">
      <c r="A37" s="236"/>
      <c r="B37" s="236"/>
      <c r="C37" s="236"/>
      <c r="D37" s="236"/>
      <c r="E37" s="236"/>
      <c r="F37" s="236"/>
      <c r="G37" s="236"/>
      <c r="H37" s="236"/>
      <c r="I37" s="236"/>
      <c r="J37" s="236"/>
      <c r="K37" s="236"/>
      <c r="L37" s="236"/>
    </row>
    <row r="38" spans="1:13" x14ac:dyDescent="0.45">
      <c r="A38" s="412" t="s">
        <v>118</v>
      </c>
      <c r="B38" s="412"/>
      <c r="C38" s="412"/>
      <c r="D38" s="412"/>
      <c r="E38" s="412"/>
      <c r="F38" s="412"/>
      <c r="G38" s="412"/>
      <c r="H38" s="412"/>
      <c r="I38" s="412"/>
      <c r="J38" s="412"/>
      <c r="K38" s="412"/>
      <c r="L38" s="412"/>
    </row>
    <row r="39" spans="1:13" s="36" customFormat="1" x14ac:dyDescent="0.45">
      <c r="A39" s="35" t="s">
        <v>121</v>
      </c>
      <c r="B39" s="35" t="s">
        <v>155</v>
      </c>
      <c r="C39" s="35" t="s">
        <v>156</v>
      </c>
      <c r="D39" s="35" t="s">
        <v>122</v>
      </c>
      <c r="E39" s="406" t="s">
        <v>123</v>
      </c>
      <c r="F39" s="406"/>
      <c r="G39" s="406"/>
      <c r="H39" s="406"/>
      <c r="I39" s="406" t="s">
        <v>124</v>
      </c>
      <c r="J39" s="406"/>
      <c r="K39" s="406"/>
      <c r="L39" s="406"/>
      <c r="M39"/>
    </row>
    <row r="40" spans="1:13" x14ac:dyDescent="0.45">
      <c r="A40" s="8"/>
      <c r="B40" s="30"/>
      <c r="C40" s="8"/>
      <c r="D40" s="8"/>
      <c r="E40" s="337"/>
      <c r="F40" s="337"/>
      <c r="G40" s="337"/>
      <c r="H40" s="337"/>
      <c r="I40" s="337"/>
      <c r="J40" s="337"/>
      <c r="K40" s="337"/>
      <c r="L40" s="337"/>
    </row>
    <row r="41" spans="1:13" x14ac:dyDescent="0.45">
      <c r="A41" s="8"/>
      <c r="B41" s="30"/>
      <c r="C41" s="8"/>
      <c r="D41" s="8"/>
      <c r="E41" s="337"/>
      <c r="F41" s="337"/>
      <c r="G41" s="337"/>
      <c r="H41" s="337"/>
      <c r="I41" s="337"/>
      <c r="J41" s="337"/>
      <c r="K41" s="337"/>
      <c r="L41" s="337"/>
    </row>
    <row r="42" spans="1:13" x14ac:dyDescent="0.45">
      <c r="A42" s="8"/>
      <c r="B42" s="30"/>
      <c r="C42" s="8"/>
      <c r="D42" s="8"/>
      <c r="E42" s="337"/>
      <c r="F42" s="337"/>
      <c r="G42" s="337"/>
      <c r="H42" s="337"/>
      <c r="I42" s="337"/>
      <c r="J42" s="337"/>
      <c r="K42" s="337"/>
      <c r="L42" s="337"/>
    </row>
    <row r="43" spans="1:13" x14ac:dyDescent="0.45">
      <c r="A43" s="8"/>
      <c r="B43" s="30"/>
      <c r="C43" s="8"/>
      <c r="D43" s="8"/>
      <c r="E43" s="337"/>
      <c r="F43" s="337"/>
      <c r="G43" s="337"/>
      <c r="H43" s="337"/>
      <c r="I43" s="337"/>
      <c r="J43" s="337"/>
      <c r="K43" s="337"/>
      <c r="L43" s="337"/>
    </row>
    <row r="44" spans="1:13" ht="8.1" customHeight="1" x14ac:dyDescent="0.45">
      <c r="A44" s="236"/>
      <c r="B44" s="236"/>
      <c r="C44" s="236"/>
      <c r="D44" s="236"/>
      <c r="E44" s="236"/>
      <c r="F44" s="236"/>
      <c r="G44" s="236"/>
      <c r="H44" s="236"/>
      <c r="I44" s="236"/>
      <c r="J44" s="236"/>
      <c r="K44" s="236"/>
      <c r="L44" s="236"/>
    </row>
    <row r="45" spans="1:13" x14ac:dyDescent="0.45">
      <c r="A45" s="405" t="s">
        <v>41</v>
      </c>
      <c r="B45" s="405"/>
      <c r="C45" s="405"/>
      <c r="D45" s="405"/>
      <c r="E45" s="405"/>
      <c r="F45" s="405"/>
      <c r="G45" s="405"/>
      <c r="H45" s="405"/>
      <c r="I45" s="405"/>
      <c r="J45" s="405"/>
      <c r="K45" s="405"/>
      <c r="L45" s="405"/>
    </row>
    <row r="46" spans="1:13" s="36" customFormat="1" x14ac:dyDescent="0.45">
      <c r="A46" s="35" t="s">
        <v>121</v>
      </c>
      <c r="B46" s="35" t="s">
        <v>155</v>
      </c>
      <c r="C46" s="35" t="s">
        <v>156</v>
      </c>
      <c r="D46" s="35" t="s">
        <v>122</v>
      </c>
      <c r="E46" s="406" t="s">
        <v>123</v>
      </c>
      <c r="F46" s="406"/>
      <c r="G46" s="406"/>
      <c r="H46" s="406"/>
      <c r="I46" s="406" t="s">
        <v>124</v>
      </c>
      <c r="J46" s="406"/>
      <c r="K46" s="406"/>
      <c r="L46" s="406"/>
      <c r="M46"/>
    </row>
    <row r="47" spans="1:13" ht="14.45" customHeight="1" x14ac:dyDescent="0.45">
      <c r="A47" s="43"/>
      <c r="B47" s="44"/>
      <c r="C47" s="43"/>
      <c r="D47" s="43"/>
      <c r="E47" s="389"/>
      <c r="F47" s="389"/>
      <c r="G47" s="389"/>
      <c r="H47" s="389"/>
      <c r="I47" s="337"/>
      <c r="J47" s="337"/>
      <c r="K47" s="337"/>
      <c r="L47" s="337"/>
    </row>
    <row r="48" spans="1:13" ht="14.45" customHeight="1" x14ac:dyDescent="0.45">
      <c r="A48" s="43"/>
      <c r="B48" s="44"/>
      <c r="C48" s="43"/>
      <c r="D48" s="43"/>
      <c r="E48" s="337"/>
      <c r="F48" s="337"/>
      <c r="G48" s="337"/>
      <c r="H48" s="337"/>
      <c r="I48" s="337"/>
      <c r="J48" s="337"/>
      <c r="K48" s="337"/>
      <c r="L48" s="337"/>
    </row>
    <row r="49" spans="1:13" ht="14.45" customHeight="1" x14ac:dyDescent="0.45">
      <c r="A49" s="43"/>
      <c r="B49" s="44"/>
      <c r="C49" s="43"/>
      <c r="D49" s="43"/>
      <c r="E49" s="337"/>
      <c r="F49" s="337"/>
      <c r="G49" s="337"/>
      <c r="H49" s="337"/>
      <c r="I49" s="337"/>
      <c r="J49" s="337"/>
      <c r="K49" s="337"/>
      <c r="L49" s="337"/>
    </row>
    <row r="50" spans="1:13" ht="14.45" customHeight="1" x14ac:dyDescent="0.45">
      <c r="A50" s="43"/>
      <c r="B50" s="44"/>
      <c r="C50" s="43"/>
      <c r="D50" s="43"/>
      <c r="E50" s="337"/>
      <c r="F50" s="337"/>
      <c r="G50" s="337"/>
      <c r="H50" s="337"/>
      <c r="I50" s="337"/>
      <c r="J50" s="337"/>
      <c r="K50" s="337"/>
      <c r="L50" s="337"/>
    </row>
    <row r="51" spans="1:13" ht="14.45" customHeight="1" x14ac:dyDescent="0.45">
      <c r="A51" s="43"/>
      <c r="B51" s="44"/>
      <c r="C51" s="43"/>
      <c r="D51" s="43"/>
      <c r="E51" s="389"/>
      <c r="F51" s="389"/>
      <c r="G51" s="389"/>
      <c r="H51" s="389"/>
      <c r="I51" s="337"/>
      <c r="J51" s="337"/>
      <c r="K51" s="337"/>
      <c r="L51" s="337"/>
    </row>
    <row r="52" spans="1:13" ht="14.45" customHeight="1" x14ac:dyDescent="0.45">
      <c r="A52" s="43"/>
      <c r="B52" s="44"/>
      <c r="C52" s="43"/>
      <c r="D52" s="43"/>
      <c r="E52" s="337"/>
      <c r="F52" s="337"/>
      <c r="G52" s="337"/>
      <c r="H52" s="337"/>
      <c r="I52" s="337"/>
      <c r="J52" s="337"/>
      <c r="K52" s="337"/>
      <c r="L52" s="337"/>
    </row>
    <row r="53" spans="1:13" ht="14.45" customHeight="1" x14ac:dyDescent="0.45">
      <c r="A53" s="43"/>
      <c r="B53" s="44"/>
      <c r="C53" s="43"/>
      <c r="D53" s="43"/>
      <c r="E53" s="337"/>
      <c r="F53" s="337"/>
      <c r="G53" s="337"/>
      <c r="H53" s="337"/>
      <c r="I53" s="337"/>
      <c r="J53" s="337"/>
      <c r="K53" s="337"/>
      <c r="L53" s="337"/>
    </row>
    <row r="54" spans="1:13" ht="14.45" customHeight="1" x14ac:dyDescent="0.45">
      <c r="A54" s="43"/>
      <c r="B54" s="44"/>
      <c r="C54" s="43"/>
      <c r="D54" s="43"/>
      <c r="E54" s="389"/>
      <c r="F54" s="389"/>
      <c r="G54" s="389"/>
      <c r="H54" s="389"/>
      <c r="I54" s="337"/>
      <c r="J54" s="337"/>
      <c r="K54" s="337"/>
      <c r="L54" s="337"/>
    </row>
    <row r="55" spans="1:13" ht="14.45" customHeight="1" x14ac:dyDescent="0.45">
      <c r="A55" s="43"/>
      <c r="B55" s="44"/>
      <c r="C55" s="43"/>
      <c r="D55" s="43"/>
      <c r="E55" s="337"/>
      <c r="F55" s="337"/>
      <c r="G55" s="337"/>
      <c r="H55" s="337"/>
      <c r="I55" s="337"/>
      <c r="J55" s="337"/>
      <c r="K55" s="337"/>
      <c r="L55" s="337"/>
    </row>
    <row r="56" spans="1:13" ht="8.1" customHeight="1" x14ac:dyDescent="0.45">
      <c r="A56" s="236"/>
      <c r="B56" s="236"/>
      <c r="C56" s="236"/>
      <c r="D56" s="236"/>
      <c r="E56" s="236"/>
      <c r="F56" s="236"/>
      <c r="G56" s="236"/>
      <c r="H56" s="236"/>
      <c r="I56" s="236"/>
      <c r="J56" s="236"/>
      <c r="K56" s="236"/>
      <c r="L56" s="236"/>
    </row>
    <row r="57" spans="1:13" x14ac:dyDescent="0.45">
      <c r="A57" s="418" t="s">
        <v>125</v>
      </c>
      <c r="B57" s="418"/>
      <c r="C57" s="418"/>
      <c r="D57" s="418"/>
      <c r="E57" s="418"/>
      <c r="F57" s="418"/>
      <c r="G57" s="418"/>
      <c r="H57" s="418"/>
      <c r="I57" s="418"/>
      <c r="J57" s="418"/>
      <c r="K57" s="418"/>
      <c r="L57" s="418"/>
    </row>
    <row r="58" spans="1:13" s="36" customFormat="1" x14ac:dyDescent="0.45">
      <c r="A58" s="35" t="s">
        <v>121</v>
      </c>
      <c r="B58" s="35" t="s">
        <v>155</v>
      </c>
      <c r="C58" s="35" t="s">
        <v>156</v>
      </c>
      <c r="D58" s="420" t="s">
        <v>122</v>
      </c>
      <c r="E58" s="421"/>
      <c r="F58" s="420" t="s">
        <v>123</v>
      </c>
      <c r="G58" s="422"/>
      <c r="H58" s="421"/>
      <c r="I58" s="406" t="s">
        <v>124</v>
      </c>
      <c r="J58" s="406"/>
      <c r="K58" s="406"/>
      <c r="L58" s="406"/>
      <c r="M58"/>
    </row>
    <row r="59" spans="1:13" x14ac:dyDescent="0.45">
      <c r="A59" s="8"/>
      <c r="B59" s="30"/>
      <c r="C59" s="8"/>
      <c r="D59" s="413"/>
      <c r="E59" s="414"/>
      <c r="F59" s="415"/>
      <c r="G59" s="416"/>
      <c r="H59" s="417"/>
      <c r="I59" s="419"/>
      <c r="J59" s="419"/>
      <c r="K59" s="419"/>
      <c r="L59" s="419"/>
    </row>
    <row r="60" spans="1:13" x14ac:dyDescent="0.45">
      <c r="A60" s="8"/>
      <c r="B60" s="30"/>
      <c r="C60" s="8"/>
      <c r="D60" s="413"/>
      <c r="E60" s="414"/>
      <c r="F60" s="415"/>
      <c r="G60" s="416"/>
      <c r="H60" s="417"/>
      <c r="I60" s="419"/>
      <c r="J60" s="419"/>
      <c r="K60" s="419"/>
      <c r="L60" s="419"/>
    </row>
    <row r="61" spans="1:13" x14ac:dyDescent="0.45">
      <c r="A61" s="8"/>
      <c r="B61" s="30"/>
      <c r="C61" s="8"/>
      <c r="D61" s="413"/>
      <c r="E61" s="414"/>
      <c r="F61" s="415"/>
      <c r="G61" s="416"/>
      <c r="H61" s="417"/>
      <c r="I61" s="419"/>
      <c r="J61" s="419"/>
      <c r="K61" s="419"/>
      <c r="L61" s="419"/>
    </row>
    <row r="62" spans="1:13" x14ac:dyDescent="0.45">
      <c r="A62" s="8"/>
      <c r="B62" s="30"/>
      <c r="C62" s="8"/>
      <c r="D62" s="413"/>
      <c r="E62" s="414"/>
      <c r="F62" s="415"/>
      <c r="G62" s="416"/>
      <c r="H62" s="417"/>
      <c r="I62" s="419"/>
      <c r="J62" s="419"/>
      <c r="K62" s="419"/>
      <c r="L62" s="419"/>
    </row>
    <row r="63" spans="1:13" ht="8.1" customHeight="1" x14ac:dyDescent="0.45">
      <c r="A63" s="236"/>
      <c r="B63" s="236"/>
      <c r="C63" s="236"/>
      <c r="D63" s="236"/>
      <c r="E63" s="236"/>
      <c r="F63" s="236"/>
      <c r="G63" s="236"/>
      <c r="H63" s="236"/>
      <c r="I63" s="236"/>
      <c r="J63" s="236"/>
      <c r="K63" s="236"/>
      <c r="L63" s="236"/>
    </row>
    <row r="64" spans="1:13" x14ac:dyDescent="0.45">
      <c r="A64" s="31" t="s">
        <v>126</v>
      </c>
      <c r="B64" s="31"/>
      <c r="C64" s="32"/>
      <c r="D64" s="33"/>
      <c r="E64" s="33"/>
      <c r="F64" s="33"/>
      <c r="G64" s="33"/>
      <c r="H64" s="33"/>
      <c r="I64" s="33"/>
      <c r="J64" s="33"/>
      <c r="K64" s="33"/>
      <c r="L64" s="34"/>
    </row>
    <row r="65" spans="1:13" s="36" customFormat="1" x14ac:dyDescent="0.45">
      <c r="A65" s="35" t="s">
        <v>121</v>
      </c>
      <c r="B65" s="35" t="s">
        <v>155</v>
      </c>
      <c r="C65" s="35" t="s">
        <v>156</v>
      </c>
      <c r="D65" s="420" t="s">
        <v>122</v>
      </c>
      <c r="E65" s="422"/>
      <c r="F65" s="422"/>
      <c r="G65" s="422"/>
      <c r="H65" s="422"/>
      <c r="I65" s="422"/>
      <c r="J65" s="422"/>
      <c r="K65" s="422"/>
      <c r="L65" s="421"/>
      <c r="M65"/>
    </row>
    <row r="66" spans="1:13" x14ac:dyDescent="0.45">
      <c r="A66" s="43"/>
      <c r="B66" s="45"/>
      <c r="C66" s="44"/>
      <c r="D66" s="240"/>
      <c r="E66" s="261"/>
      <c r="F66" s="261"/>
      <c r="G66" s="261"/>
      <c r="H66" s="261"/>
      <c r="I66" s="261"/>
      <c r="J66" s="261"/>
      <c r="K66" s="261"/>
      <c r="L66" s="241"/>
    </row>
    <row r="67" spans="1:13" x14ac:dyDescent="0.45">
      <c r="A67" s="43"/>
      <c r="B67" s="45"/>
      <c r="C67" s="44"/>
      <c r="D67" s="240"/>
      <c r="E67" s="261"/>
      <c r="F67" s="261"/>
      <c r="G67" s="261"/>
      <c r="H67" s="261"/>
      <c r="I67" s="261"/>
      <c r="J67" s="261"/>
      <c r="K67" s="261"/>
      <c r="L67" s="241"/>
    </row>
    <row r="68" spans="1:13" x14ac:dyDescent="0.45">
      <c r="A68" s="43"/>
      <c r="B68" s="45"/>
      <c r="C68" s="44"/>
      <c r="D68" s="240"/>
      <c r="E68" s="261"/>
      <c r="F68" s="261"/>
      <c r="G68" s="261"/>
      <c r="H68" s="261"/>
      <c r="I68" s="261"/>
      <c r="J68" s="261"/>
      <c r="K68" s="261"/>
      <c r="L68" s="241"/>
    </row>
    <row r="69" spans="1:13" x14ac:dyDescent="0.45">
      <c r="A69" s="43"/>
      <c r="B69" s="45"/>
      <c r="C69" s="44"/>
      <c r="D69" s="240"/>
      <c r="E69" s="261"/>
      <c r="F69" s="261"/>
      <c r="G69" s="261"/>
      <c r="H69" s="261"/>
      <c r="I69" s="261"/>
      <c r="J69" s="261"/>
      <c r="K69" s="261"/>
      <c r="L69" s="241"/>
    </row>
    <row r="70" spans="1:13" x14ac:dyDescent="0.45">
      <c r="A70" s="43"/>
      <c r="B70" s="46"/>
      <c r="C70" s="44"/>
      <c r="D70" s="240"/>
      <c r="E70" s="261"/>
      <c r="F70" s="261"/>
      <c r="G70" s="261"/>
      <c r="H70" s="261"/>
      <c r="I70" s="261"/>
      <c r="J70" s="261"/>
      <c r="K70" s="261"/>
      <c r="L70" s="241"/>
    </row>
    <row r="71" spans="1:13" ht="8.1" customHeight="1" x14ac:dyDescent="0.45">
      <c r="A71" s="236"/>
      <c r="B71" s="236"/>
      <c r="C71" s="236"/>
      <c r="D71" s="236"/>
      <c r="E71" s="236"/>
      <c r="F71" s="236"/>
      <c r="G71" s="236"/>
      <c r="H71" s="236"/>
      <c r="I71" s="236"/>
      <c r="J71" s="236"/>
      <c r="K71" s="236"/>
      <c r="L71" s="236"/>
    </row>
    <row r="72" spans="1:13" ht="4.1500000000000004" customHeight="1" x14ac:dyDescent="0.45">
      <c r="A72" s="169"/>
      <c r="B72" s="169"/>
      <c r="C72" s="169"/>
      <c r="D72" s="169"/>
      <c r="E72" s="169"/>
      <c r="F72" s="169"/>
      <c r="G72" s="169"/>
      <c r="H72" s="169"/>
      <c r="I72" s="169"/>
      <c r="J72" s="169"/>
      <c r="K72" s="169"/>
      <c r="L72" s="169"/>
    </row>
    <row r="73" spans="1:13" ht="39.75" customHeight="1" x14ac:dyDescent="0.45">
      <c r="A73" s="268" t="s">
        <v>166</v>
      </c>
      <c r="B73" s="268"/>
      <c r="C73" s="268"/>
      <c r="D73" s="268"/>
      <c r="E73" s="268"/>
      <c r="F73" s="268"/>
      <c r="G73" s="268"/>
      <c r="H73" s="268"/>
      <c r="I73" s="268"/>
      <c r="J73" s="268"/>
      <c r="K73" s="268"/>
      <c r="L73" s="268"/>
    </row>
    <row r="74" spans="1:13" x14ac:dyDescent="0.45">
      <c r="A74" s="426" t="s">
        <v>128</v>
      </c>
      <c r="B74" s="426"/>
      <c r="C74" s="426"/>
      <c r="D74" s="426"/>
      <c r="E74" s="426"/>
      <c r="F74" s="426"/>
      <c r="G74" s="426"/>
      <c r="H74" s="426"/>
      <c r="I74" s="426"/>
      <c r="J74" s="426"/>
      <c r="K74" s="426"/>
      <c r="L74" s="426"/>
    </row>
    <row r="75" spans="1:13" ht="14.45" customHeight="1" x14ac:dyDescent="0.45">
      <c r="A75" s="171" t="s">
        <v>129</v>
      </c>
      <c r="B75" s="171"/>
      <c r="C75" s="171"/>
      <c r="D75" s="171"/>
      <c r="E75" s="171"/>
      <c r="F75" s="171"/>
      <c r="G75" s="171"/>
      <c r="H75" s="171"/>
      <c r="I75" s="171"/>
      <c r="J75" s="171"/>
      <c r="K75" s="171"/>
      <c r="L75" s="171"/>
    </row>
    <row r="76" spans="1:13" ht="14.45" customHeight="1" x14ac:dyDescent="0.45">
      <c r="A76" s="171" t="s">
        <v>130</v>
      </c>
      <c r="B76" s="171"/>
      <c r="C76" s="171"/>
      <c r="D76" s="171"/>
      <c r="E76" s="171"/>
      <c r="F76" s="171"/>
      <c r="G76" s="171"/>
      <c r="H76" s="171"/>
      <c r="I76" s="171"/>
      <c r="J76" s="171"/>
      <c r="K76" s="171"/>
      <c r="L76" s="171"/>
    </row>
    <row r="77" spans="1:13" ht="14.45" customHeight="1" x14ac:dyDescent="0.45">
      <c r="A77" s="171" t="s">
        <v>131</v>
      </c>
      <c r="B77" s="171"/>
      <c r="C77" s="171"/>
      <c r="D77" s="171"/>
      <c r="E77" s="171"/>
      <c r="F77" s="171"/>
      <c r="G77" s="171"/>
      <c r="H77" s="171"/>
      <c r="I77" s="171"/>
      <c r="J77" s="171"/>
      <c r="K77" s="171"/>
      <c r="L77" s="171"/>
    </row>
    <row r="78" spans="1:13" ht="14.45" customHeight="1" x14ac:dyDescent="0.45">
      <c r="A78" s="171" t="s">
        <v>132</v>
      </c>
      <c r="B78" s="171"/>
      <c r="C78" s="171"/>
      <c r="D78" s="171"/>
      <c r="E78" s="171"/>
      <c r="F78" s="171"/>
      <c r="G78" s="171"/>
      <c r="H78" s="171"/>
      <c r="I78" s="171"/>
      <c r="J78" s="171"/>
      <c r="K78" s="171"/>
      <c r="L78" s="171"/>
    </row>
    <row r="79" spans="1:13" ht="14.45" customHeight="1" x14ac:dyDescent="0.45">
      <c r="A79" s="171" t="s">
        <v>133</v>
      </c>
      <c r="B79" s="171"/>
      <c r="C79" s="171"/>
      <c r="D79" s="171"/>
      <c r="E79" s="171"/>
      <c r="F79" s="171"/>
      <c r="G79" s="171"/>
      <c r="H79" s="171"/>
      <c r="I79" s="171"/>
      <c r="J79" s="171"/>
      <c r="K79" s="171"/>
      <c r="L79" s="171"/>
    </row>
    <row r="80" spans="1:13" ht="14.45" customHeight="1" x14ac:dyDescent="0.45">
      <c r="A80" s="171" t="s">
        <v>134</v>
      </c>
      <c r="B80" s="171"/>
      <c r="C80" s="171"/>
      <c r="D80" s="171"/>
      <c r="E80" s="171"/>
      <c r="F80" s="171"/>
      <c r="G80" s="171"/>
      <c r="H80" s="171"/>
      <c r="I80" s="171"/>
      <c r="J80" s="171"/>
      <c r="K80" s="171"/>
      <c r="L80" s="171"/>
    </row>
    <row r="81" spans="1:13" x14ac:dyDescent="0.45">
      <c r="A81" s="423" t="s">
        <v>135</v>
      </c>
      <c r="B81" s="424"/>
      <c r="C81" s="424"/>
      <c r="D81" s="424"/>
      <c r="E81" s="424"/>
      <c r="F81" s="424"/>
      <c r="G81" s="424"/>
      <c r="H81" s="424"/>
      <c r="I81" s="424"/>
      <c r="J81" s="424"/>
      <c r="K81" s="424"/>
      <c r="L81" s="425"/>
    </row>
    <row r="82" spans="1:13" s="28" customFormat="1" ht="14.45" customHeight="1" x14ac:dyDescent="0.45">
      <c r="A82" s="267" t="s">
        <v>136</v>
      </c>
      <c r="B82" s="267"/>
      <c r="C82" s="267"/>
      <c r="D82" s="267"/>
      <c r="E82" s="267"/>
      <c r="F82" s="267"/>
      <c r="G82" s="267"/>
      <c r="H82" s="267"/>
      <c r="I82" s="267"/>
      <c r="J82" s="267"/>
      <c r="K82" s="267"/>
      <c r="L82" s="267"/>
      <c r="M82"/>
    </row>
    <row r="83" spans="1:13" s="28" customFormat="1" ht="14.45" customHeight="1" x14ac:dyDescent="0.45">
      <c r="A83" s="267" t="s">
        <v>209</v>
      </c>
      <c r="B83" s="267"/>
      <c r="C83" s="267"/>
      <c r="D83" s="267"/>
      <c r="E83" s="267"/>
      <c r="F83" s="267"/>
      <c r="G83" s="267"/>
      <c r="H83" s="267"/>
      <c r="I83" s="267"/>
      <c r="J83" s="267"/>
      <c r="K83" s="267"/>
      <c r="L83" s="267"/>
      <c r="M83"/>
    </row>
    <row r="84" spans="1:13" s="28" customFormat="1" ht="14.45" customHeight="1" x14ac:dyDescent="0.45">
      <c r="A84" s="267" t="s">
        <v>137</v>
      </c>
      <c r="B84" s="267"/>
      <c r="C84" s="267"/>
      <c r="D84" s="267"/>
      <c r="E84" s="267"/>
      <c r="F84" s="267"/>
      <c r="G84" s="267"/>
      <c r="H84" s="267"/>
      <c r="I84" s="267"/>
      <c r="J84" s="267"/>
      <c r="K84" s="267"/>
      <c r="L84" s="267"/>
      <c r="M84"/>
    </row>
    <row r="85" spans="1:13" ht="4.1500000000000004" customHeight="1" x14ac:dyDescent="0.45">
      <c r="A85" s="169"/>
      <c r="B85" s="169"/>
      <c r="C85" s="169"/>
      <c r="D85" s="169"/>
      <c r="E85" s="169"/>
      <c r="F85" s="169"/>
      <c r="G85" s="169"/>
      <c r="H85" s="169"/>
      <c r="I85" s="169"/>
      <c r="J85" s="169"/>
      <c r="K85" s="169"/>
      <c r="L85" s="169"/>
    </row>
    <row r="86" spans="1:13" ht="39.75" customHeight="1" x14ac:dyDescent="0.45">
      <c r="A86" s="268" t="s">
        <v>167</v>
      </c>
      <c r="B86" s="268"/>
      <c r="C86" s="268"/>
      <c r="D86" s="268"/>
      <c r="E86" s="268"/>
      <c r="F86" s="268"/>
      <c r="G86" s="268"/>
      <c r="H86" s="268"/>
      <c r="I86" s="268"/>
      <c r="J86" s="268"/>
      <c r="K86" s="268"/>
      <c r="L86" s="268"/>
    </row>
    <row r="87" spans="1:13" x14ac:dyDescent="0.45">
      <c r="A87" s="423" t="s">
        <v>168</v>
      </c>
      <c r="B87" s="424"/>
      <c r="C87" s="424"/>
      <c r="D87" s="424"/>
      <c r="E87" s="424"/>
      <c r="F87" s="424"/>
      <c r="G87" s="424"/>
      <c r="H87" s="424"/>
      <c r="I87" s="424"/>
      <c r="J87" s="424"/>
      <c r="K87" s="424"/>
      <c r="L87" s="425"/>
    </row>
    <row r="88" spans="1:13" x14ac:dyDescent="0.45">
      <c r="A88" s="429" t="s">
        <v>138</v>
      </c>
      <c r="B88" s="429"/>
      <c r="C88" s="337"/>
      <c r="D88" s="337"/>
      <c r="E88" s="337"/>
      <c r="F88" s="337"/>
      <c r="G88" s="337"/>
      <c r="H88" s="337"/>
      <c r="I88" s="337"/>
      <c r="J88" s="337"/>
      <c r="K88" s="337"/>
      <c r="L88" s="337"/>
    </row>
    <row r="89" spans="1:13" x14ac:dyDescent="0.45">
      <c r="A89" s="429" t="s">
        <v>139</v>
      </c>
      <c r="B89" s="429"/>
      <c r="C89" s="337"/>
      <c r="D89" s="337"/>
      <c r="E89" s="337"/>
      <c r="F89" s="337"/>
      <c r="G89" s="337"/>
      <c r="H89" s="337"/>
      <c r="I89" s="337"/>
      <c r="J89" s="337"/>
      <c r="K89" s="337"/>
      <c r="L89" s="337"/>
    </row>
    <row r="90" spans="1:13" x14ac:dyDescent="0.45">
      <c r="A90" s="429" t="s">
        <v>140</v>
      </c>
      <c r="B90" s="429"/>
      <c r="C90" s="337"/>
      <c r="D90" s="337"/>
      <c r="E90" s="337"/>
      <c r="F90" s="337"/>
      <c r="G90" s="337"/>
      <c r="H90" s="337"/>
      <c r="I90" s="337"/>
      <c r="J90" s="337"/>
      <c r="K90" s="337"/>
      <c r="L90" s="337"/>
    </row>
    <row r="91" spans="1:13" x14ac:dyDescent="0.45">
      <c r="A91" s="429" t="s">
        <v>141</v>
      </c>
      <c r="B91" s="429"/>
      <c r="C91" s="337"/>
      <c r="D91" s="337"/>
      <c r="E91" s="337"/>
      <c r="F91" s="337"/>
      <c r="G91" s="337"/>
      <c r="H91" s="337"/>
      <c r="I91" s="337"/>
      <c r="J91" s="337"/>
      <c r="K91" s="337"/>
      <c r="L91" s="337"/>
    </row>
    <row r="92" spans="1:13" x14ac:dyDescent="0.45">
      <c r="A92" s="429" t="s">
        <v>169</v>
      </c>
      <c r="B92" s="429"/>
      <c r="C92" s="337"/>
      <c r="D92" s="337"/>
      <c r="E92" s="337"/>
      <c r="F92" s="337"/>
      <c r="G92" s="337"/>
      <c r="H92" s="337"/>
      <c r="I92" s="337"/>
      <c r="J92" s="337"/>
      <c r="K92" s="337"/>
      <c r="L92" s="337"/>
    </row>
    <row r="93" spans="1:13" x14ac:dyDescent="0.45">
      <c r="A93" s="429" t="s">
        <v>142</v>
      </c>
      <c r="B93" s="429"/>
      <c r="C93" s="337"/>
      <c r="D93" s="337"/>
      <c r="E93" s="337"/>
      <c r="F93" s="337"/>
      <c r="G93" s="337"/>
      <c r="H93" s="337"/>
      <c r="I93" s="337"/>
      <c r="J93" s="337"/>
      <c r="K93" s="337"/>
      <c r="L93" s="337"/>
    </row>
    <row r="94" spans="1:13" x14ac:dyDescent="0.45">
      <c r="A94" s="426" t="s">
        <v>143</v>
      </c>
      <c r="B94" s="426"/>
      <c r="C94" s="426"/>
      <c r="D94" s="426"/>
      <c r="E94" s="426"/>
      <c r="F94" s="426"/>
      <c r="G94" s="426"/>
      <c r="H94" s="426"/>
      <c r="I94" s="426"/>
      <c r="J94" s="426"/>
      <c r="K94" s="426"/>
      <c r="L94" s="426"/>
    </row>
    <row r="95" spans="1:13" x14ac:dyDescent="0.45">
      <c r="A95" s="337"/>
      <c r="B95" s="337"/>
      <c r="C95" s="337"/>
      <c r="D95" s="337"/>
      <c r="E95" s="337"/>
      <c r="F95" s="337"/>
      <c r="G95" s="337"/>
      <c r="H95" s="337"/>
      <c r="I95" s="337"/>
      <c r="J95" s="337"/>
      <c r="K95" s="337"/>
      <c r="L95" s="337"/>
    </row>
    <row r="96" spans="1:13" x14ac:dyDescent="0.45">
      <c r="A96" s="426" t="s">
        <v>144</v>
      </c>
      <c r="B96" s="426"/>
      <c r="C96" s="426"/>
      <c r="D96" s="426"/>
      <c r="E96" s="426"/>
      <c r="F96" s="426"/>
      <c r="G96" s="426"/>
      <c r="H96" s="426"/>
      <c r="I96" s="426"/>
      <c r="J96" s="426"/>
      <c r="K96" s="426"/>
      <c r="L96" s="426"/>
    </row>
    <row r="97" spans="1:12" x14ac:dyDescent="0.45">
      <c r="A97" s="337"/>
      <c r="B97" s="337"/>
      <c r="C97" s="337"/>
      <c r="D97" s="337"/>
      <c r="E97" s="337"/>
      <c r="F97" s="337"/>
      <c r="G97" s="337"/>
      <c r="H97" s="337"/>
      <c r="I97" s="337"/>
      <c r="J97" s="337"/>
      <c r="K97" s="337"/>
      <c r="L97" s="337"/>
    </row>
    <row r="98" spans="1:12" x14ac:dyDescent="0.45">
      <c r="A98" s="427" t="s">
        <v>145</v>
      </c>
      <c r="B98" s="427"/>
      <c r="C98" s="427"/>
      <c r="D98" s="427"/>
      <c r="E98" s="427"/>
      <c r="F98" s="427"/>
      <c r="G98" s="427"/>
      <c r="H98" s="427"/>
      <c r="I98" s="427"/>
      <c r="J98" s="427"/>
      <c r="K98" s="427"/>
      <c r="L98" s="427"/>
    </row>
    <row r="99" spans="1:12" x14ac:dyDescent="0.45">
      <c r="A99" s="413"/>
      <c r="B99" s="428"/>
      <c r="C99" s="428"/>
      <c r="D99" s="428"/>
      <c r="E99" s="428"/>
      <c r="F99" s="428"/>
      <c r="G99" s="428"/>
      <c r="H99" s="428"/>
      <c r="I99" s="428"/>
      <c r="J99" s="428"/>
      <c r="K99" s="428"/>
      <c r="L99" s="414"/>
    </row>
    <row r="100" spans="1:12" ht="142.5" customHeight="1" x14ac:dyDescent="0.45">
      <c r="A100" s="230"/>
      <c r="B100" s="230"/>
      <c r="C100" s="230"/>
      <c r="D100" s="230"/>
      <c r="E100" s="230"/>
      <c r="F100" s="230"/>
      <c r="G100" s="230"/>
      <c r="H100" s="230"/>
      <c r="I100" s="230"/>
      <c r="J100" s="230"/>
      <c r="K100" s="230"/>
      <c r="L100" s="230"/>
    </row>
  </sheetData>
  <mergeCells count="138">
    <mergeCell ref="A86:L86"/>
    <mergeCell ref="A98:L98"/>
    <mergeCell ref="A99:L99"/>
    <mergeCell ref="A100:L100"/>
    <mergeCell ref="A93:B93"/>
    <mergeCell ref="C93:L93"/>
    <mergeCell ref="A94:L94"/>
    <mergeCell ref="A95:L95"/>
    <mergeCell ref="A96:L96"/>
    <mergeCell ref="A97:L97"/>
    <mergeCell ref="A87:L87"/>
    <mergeCell ref="A88:B88"/>
    <mergeCell ref="C88:L88"/>
    <mergeCell ref="A89:B89"/>
    <mergeCell ref="C89:L89"/>
    <mergeCell ref="A90:B90"/>
    <mergeCell ref="C90:L90"/>
    <mergeCell ref="A91:B91"/>
    <mergeCell ref="C91:L91"/>
    <mergeCell ref="A92:B92"/>
    <mergeCell ref="C92:L92"/>
    <mergeCell ref="A80:L80"/>
    <mergeCell ref="A81:L81"/>
    <mergeCell ref="A82:L82"/>
    <mergeCell ref="A83:L83"/>
    <mergeCell ref="A84:L84"/>
    <mergeCell ref="A85:L85"/>
    <mergeCell ref="A74:L74"/>
    <mergeCell ref="A75:L75"/>
    <mergeCell ref="A76:L76"/>
    <mergeCell ref="A77:L77"/>
    <mergeCell ref="A78:L78"/>
    <mergeCell ref="A79:L79"/>
    <mergeCell ref="I61:L61"/>
    <mergeCell ref="D68:L68"/>
    <mergeCell ref="D69:L69"/>
    <mergeCell ref="D70:L70"/>
    <mergeCell ref="A71:L71"/>
    <mergeCell ref="A72:L72"/>
    <mergeCell ref="A73:L73"/>
    <mergeCell ref="A63:L63"/>
    <mergeCell ref="D65:L65"/>
    <mergeCell ref="D66:L66"/>
    <mergeCell ref="D67:L67"/>
    <mergeCell ref="D62:E62"/>
    <mergeCell ref="F62:H62"/>
    <mergeCell ref="I62:L62"/>
    <mergeCell ref="D61:E61"/>
    <mergeCell ref="F61:H61"/>
    <mergeCell ref="E52:H52"/>
    <mergeCell ref="I52:L52"/>
    <mergeCell ref="E53:H53"/>
    <mergeCell ref="I53:L53"/>
    <mergeCell ref="E54:H54"/>
    <mergeCell ref="I54:L54"/>
    <mergeCell ref="D58:E58"/>
    <mergeCell ref="F58:H58"/>
    <mergeCell ref="I58:L58"/>
    <mergeCell ref="D59:E59"/>
    <mergeCell ref="F59:H59"/>
    <mergeCell ref="E55:H55"/>
    <mergeCell ref="I55:L55"/>
    <mergeCell ref="A56:L56"/>
    <mergeCell ref="A57:L57"/>
    <mergeCell ref="I59:L59"/>
    <mergeCell ref="D60:E60"/>
    <mergeCell ref="F60:H60"/>
    <mergeCell ref="I60:L60"/>
    <mergeCell ref="E49:H49"/>
    <mergeCell ref="I49:L49"/>
    <mergeCell ref="E50:H50"/>
    <mergeCell ref="I50:L50"/>
    <mergeCell ref="E51:H51"/>
    <mergeCell ref="I51:L51"/>
    <mergeCell ref="E47:H47"/>
    <mergeCell ref="I47:L47"/>
    <mergeCell ref="E48:H48"/>
    <mergeCell ref="I48:L48"/>
    <mergeCell ref="A38:L38"/>
    <mergeCell ref="E39:H39"/>
    <mergeCell ref="I39:L39"/>
    <mergeCell ref="E43:H43"/>
    <mergeCell ref="I43:L43"/>
    <mergeCell ref="A44:L44"/>
    <mergeCell ref="E40:H40"/>
    <mergeCell ref="I40:L40"/>
    <mergeCell ref="E41:H41"/>
    <mergeCell ref="I41:L41"/>
    <mergeCell ref="E42:H42"/>
    <mergeCell ref="I42:L42"/>
    <mergeCell ref="D33:L33"/>
    <mergeCell ref="D34:L34"/>
    <mergeCell ref="D35:L35"/>
    <mergeCell ref="A7:L7"/>
    <mergeCell ref="A8:L8"/>
    <mergeCell ref="A9:L9"/>
    <mergeCell ref="A10:L10"/>
    <mergeCell ref="B23:E23"/>
    <mergeCell ref="B24:E24"/>
    <mergeCell ref="B25:E25"/>
    <mergeCell ref="B26:E26"/>
    <mergeCell ref="B27:E27"/>
    <mergeCell ref="A17:E17"/>
    <mergeCell ref="B18:E18"/>
    <mergeCell ref="B19:E19"/>
    <mergeCell ref="B20:E20"/>
    <mergeCell ref="B21:E21"/>
    <mergeCell ref="B22:E22"/>
    <mergeCell ref="A11:L11"/>
    <mergeCell ref="A12:L12"/>
    <mergeCell ref="A13:L13"/>
    <mergeCell ref="A14:L14"/>
    <mergeCell ref="A15:E15"/>
    <mergeCell ref="A16:E16"/>
    <mergeCell ref="A45:L45"/>
    <mergeCell ref="E46:H46"/>
    <mergeCell ref="I46:L46"/>
    <mergeCell ref="A1:C1"/>
    <mergeCell ref="D1:L1"/>
    <mergeCell ref="B2:D2"/>
    <mergeCell ref="A3:C3"/>
    <mergeCell ref="D3:L3"/>
    <mergeCell ref="A4:L4"/>
    <mergeCell ref="A5:L5"/>
    <mergeCell ref="A6:B6"/>
    <mergeCell ref="C6:D6"/>
    <mergeCell ref="E6:F6"/>
    <mergeCell ref="I6:K6"/>
    <mergeCell ref="G6:H6"/>
    <mergeCell ref="E2:G2"/>
    <mergeCell ref="H2:L2"/>
    <mergeCell ref="B28:E28"/>
    <mergeCell ref="A29:L29"/>
    <mergeCell ref="A30:L30"/>
    <mergeCell ref="A31:L31"/>
    <mergeCell ref="D32:L32"/>
    <mergeCell ref="D36:L36"/>
    <mergeCell ref="A37:L3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Intro</vt:lpstr>
      <vt:lpstr>P</vt:lpstr>
      <vt:lpstr>T</vt:lpstr>
      <vt:lpstr>G</vt:lpstr>
      <vt:lpstr>C</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A25</vt:lpstr>
      <vt:lpstr>Notes</vt:lpstr>
      <vt:lpstr>Plantilla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Yvan Lara</dc:creator>
  <cp:lastModifiedBy>Yvan Lara</cp:lastModifiedBy>
  <dcterms:created xsi:type="dcterms:W3CDTF">2024-02-25T16:25:06Z</dcterms:created>
  <dcterms:modified xsi:type="dcterms:W3CDTF">2024-10-08T16:36:42Z</dcterms:modified>
</cp:coreProperties>
</file>